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workbookPassword="EC2B" lockStructure="1"/>
  <bookViews>
    <workbookView visibility="visible" minimized="0" showHorizontalScroll="1" showVerticalScroll="1" showSheetTabs="1" tabRatio="600" firstSheet="0" activeTab="0" autoFilterDateGrouping="1"/>
  </bookViews>
  <sheets>
    <sheet xmlns:r="http://schemas.openxmlformats.org/officeDocument/2006/relationships" name="1. Contexte &amp; mission" sheetId="1" state="visible" r:id="rId1"/>
    <sheet xmlns:r="http://schemas.openxmlformats.org/officeDocument/2006/relationships" name="2. Reconstituer" sheetId="2" state="visible" r:id="rId2"/>
    <sheet xmlns:r="http://schemas.openxmlformats.org/officeDocument/2006/relationships" name="3. Mesurer" sheetId="3" state="visible" r:id="rId3"/>
    <sheet xmlns:r="http://schemas.openxmlformats.org/officeDocument/2006/relationships" name="4. Poser les seuils" sheetId="4" state="visible" r:id="rId4"/>
    <sheet xmlns:r="http://schemas.openxmlformats.org/officeDocument/2006/relationships" name="5. Décider" sheetId="5" state="visible" r:id="rId5"/>
    <sheet xmlns:r="http://schemas.openxmlformats.org/officeDocument/2006/relationships" name="6. Score &amp; corrigé" sheetId="6" state="visible" r:id="rId6"/>
    <sheet xmlns:r="http://schemas.openxmlformats.org/officeDocument/2006/relationships" name="REF" sheetId="7" state="hidden" r:id="rId7"/>
  </sheets>
  <definedNames/>
  <calcPr calcId="124519" fullCalcOnLoad="1"/>
</workbook>
</file>

<file path=xl/styles.xml><?xml version="1.0" encoding="utf-8"?>
<styleSheet xmlns="http://schemas.openxmlformats.org/spreadsheetml/2006/main">
  <numFmts count="6">
    <numFmt numFmtId="164" formatCode="#,##0.00&quot; €&quot;;\-#,##0.00&quot; €&quot;;&quot;&quot;"/>
    <numFmt numFmtId="165" formatCode="#,##0;\-#,##0;&quot;&quot;"/>
    <numFmt numFmtId="166" formatCode="#,##0.##"/>
    <numFmt numFmtId="167" formatCode="#,##0.00;\-#,##0.00;&quot;&quot;"/>
    <numFmt numFmtId="168" formatCode="#,##0.00;\-#,##0.00;0.00"/>
    <numFmt numFmtId="169" formatCode="0 %"/>
  </numFmts>
  <fonts count="9">
    <font>
      <name val="Calibri"/>
      <family val="2"/>
      <color theme="1"/>
      <sz val="11"/>
      <scheme val="minor"/>
    </font>
    <font>
      <name val="Calibri"/>
      <b val="1"/>
      <color rgb="00FFFFFF"/>
      <sz val="13"/>
    </font>
    <font>
      <name val="Calibri"/>
      <b val="1"/>
      <color rgb="001A3A5C"/>
      <sz val="10"/>
    </font>
    <font>
      <name val="Calibri"/>
      <b val="1"/>
      <color rgb="001A3A5C"/>
      <sz val="11"/>
    </font>
    <font>
      <name val="Calibri"/>
      <color rgb="001A3A5C"/>
      <sz val="10"/>
    </font>
    <font>
      <name val="Calibri"/>
      <b val="1"/>
      <color rgb="00FFFFFF"/>
      <sz val="10"/>
    </font>
    <font>
      <name val="Calibri"/>
      <b val="1"/>
      <color rgb="0092400E"/>
      <sz val="10"/>
    </font>
    <font>
      <name val="Calibri"/>
      <b val="1"/>
      <color rgb="00FFFFFF"/>
      <sz val="12"/>
    </font>
    <font>
      <name val="Calibri"/>
      <b val="1"/>
      <color rgb="0015803D"/>
      <sz val="10"/>
    </font>
  </fonts>
  <fills count="12">
    <fill>
      <patternFill/>
    </fill>
    <fill>
      <patternFill patternType="gray125"/>
    </fill>
    <fill>
      <patternFill patternType="solid">
        <fgColor rgb="001A3A5C"/>
        <bgColor rgb="001A3A5C"/>
      </patternFill>
    </fill>
    <fill>
      <patternFill patternType="solid">
        <fgColor rgb="002ABEAA"/>
        <bgColor rgb="002ABEAA"/>
      </patternFill>
    </fill>
    <fill>
      <patternFill patternType="solid">
        <fgColor rgb="00FFF59D"/>
        <bgColor rgb="00FFF59D"/>
      </patternFill>
    </fill>
    <fill>
      <patternFill patternType="solid">
        <fgColor rgb="00D6E4F7"/>
        <bgColor rgb="00D6E4F7"/>
      </patternFill>
    </fill>
    <fill>
      <patternFill patternType="solid">
        <fgColor rgb="00DCFCE7"/>
        <bgColor rgb="00DCFCE7"/>
      </patternFill>
    </fill>
    <fill>
      <patternFill patternType="solid">
        <fgColor rgb="00F4F8FC"/>
        <bgColor rgb="00F4F8FC"/>
      </patternFill>
    </fill>
    <fill>
      <patternFill patternType="solid">
        <fgColor rgb="00FFF7E0"/>
        <bgColor rgb="00FFF7E0"/>
      </patternFill>
    </fill>
    <fill>
      <patternFill patternType="solid">
        <fgColor rgb="00EEF3F9"/>
        <bgColor rgb="00EEF3F9"/>
      </patternFill>
    </fill>
    <fill>
      <patternFill patternType="solid">
        <fgColor rgb="00CCCCCC"/>
        <bgColor rgb="00CCCCCC"/>
      </patternFill>
    </fill>
    <fill>
      <patternFill patternType="solid">
        <fgColor rgb="00D3F1EA"/>
        <bgColor rgb="00D3F1EA"/>
      </patternFill>
    </fill>
  </fills>
  <borders count="11">
    <border>
      <left/>
      <right/>
      <top/>
      <bottom/>
      <diagonal/>
    </border>
    <border>
      <left style="thin">
        <color rgb="00B8C4D4"/>
      </left>
      <right style="thin">
        <color rgb="00B8C4D4"/>
      </right>
      <top style="thin">
        <color rgb="00B8C4D4"/>
      </top>
      <bottom style="thin">
        <color rgb="00B8C4D4"/>
      </bottom>
    </border>
    <border>
      <left/>
      <right/>
      <top style="thin">
        <color rgb="00B8C4D4"/>
      </top>
      <bottom/>
      <diagonal/>
    </border>
    <border>
      <left/>
      <right style="thin">
        <color rgb="00B8C4D4"/>
      </right>
      <top style="thin">
        <color rgb="00B8C4D4"/>
      </top>
      <bottom/>
      <diagonal/>
    </border>
    <border>
      <left/>
      <right style="thin">
        <color rgb="00B8C4D4"/>
      </right>
      <top style="thin">
        <color rgb="00B8C4D4"/>
      </top>
      <bottom style="thin">
        <color rgb="00B8C4D4"/>
      </bottom>
      <diagonal/>
    </border>
    <border>
      <left/>
      <right/>
      <top style="thin">
        <color rgb="00B8C4D4"/>
      </top>
      <bottom style="thin">
        <color rgb="00B8C4D4"/>
      </bottom>
      <diagonal/>
    </border>
    <border>
      <left style="thin">
        <color rgb="00B8C4D4"/>
      </left>
      <right/>
      <top/>
      <bottom/>
      <diagonal/>
    </border>
    <border>
      <left/>
      <right style="thin">
        <color rgb="00B8C4D4"/>
      </right>
      <top/>
      <bottom/>
      <diagonal/>
    </border>
    <border>
      <left style="thin">
        <color rgb="00B8C4D4"/>
      </left>
      <right/>
      <top/>
      <bottom style="thin">
        <color rgb="00B8C4D4"/>
      </bottom>
      <diagonal/>
    </border>
    <border>
      <left/>
      <right/>
      <top/>
      <bottom style="thin">
        <color rgb="00B8C4D4"/>
      </bottom>
      <diagonal/>
    </border>
    <border>
      <left/>
      <right style="thin">
        <color rgb="00B8C4D4"/>
      </right>
      <top/>
      <bottom style="thin">
        <color rgb="00B8C4D4"/>
      </bottom>
      <diagonal/>
    </border>
  </borders>
  <cellStyleXfs count="1">
    <xf numFmtId="0" fontId="0" fillId="0" borderId="0"/>
  </cellStyleXfs>
  <cellXfs count="49">
    <xf numFmtId="0" fontId="0" fillId="0" borderId="0" pivotButton="0" quotePrefix="0" xfId="0"/>
    <xf numFmtId="0" fontId="1" fillId="2" borderId="0" applyAlignment="1" pivotButton="0" quotePrefix="0" xfId="0">
      <alignment vertical="center"/>
    </xf>
    <xf numFmtId="0" fontId="2" fillId="3" borderId="0" applyAlignment="1" pivotButton="0" quotePrefix="0" xfId="0">
      <alignment vertical="center"/>
    </xf>
    <xf numFmtId="0" fontId="3" fillId="0" borderId="0" applyAlignment="1" pivotButton="0" quotePrefix="0" xfId="0">
      <alignment vertical="center"/>
    </xf>
    <xf numFmtId="0" fontId="2" fillId="4" borderId="1" applyAlignment="1" pivotButton="0" quotePrefix="0" xfId="0">
      <alignment horizontal="center" vertical="center" wrapText="1"/>
    </xf>
    <xf numFmtId="0" fontId="0" fillId="0" borderId="1" pivotButton="0" quotePrefix="0" xfId="0"/>
    <xf numFmtId="0" fontId="2" fillId="5" borderId="1" applyAlignment="1" pivotButton="0" quotePrefix="0" xfId="0">
      <alignment horizontal="center" vertical="center" wrapText="1"/>
    </xf>
    <xf numFmtId="0" fontId="2" fillId="6" borderId="1" applyAlignment="1" pivotButton="0" quotePrefix="0" xfId="0">
      <alignment horizontal="center" vertical="center" wrapText="1"/>
    </xf>
    <xf numFmtId="0" fontId="4" fillId="7" borderId="1" applyAlignment="1" pivotButton="0" quotePrefix="0" xfId="0">
      <alignment vertical="top" wrapText="1"/>
    </xf>
    <xf numFmtId="0" fontId="5" fillId="2" borderId="1" applyAlignment="1" pivotButton="0" quotePrefix="0" xfId="0">
      <alignment horizontal="center" vertical="center" wrapText="1"/>
    </xf>
    <xf numFmtId="0" fontId="2" fillId="0" borderId="1" applyAlignment="1" pivotButton="0" quotePrefix="0" xfId="0">
      <alignment vertical="center"/>
    </xf>
    <xf numFmtId="3" fontId="4" fillId="0" borderId="1" applyAlignment="1" pivotButton="0" quotePrefix="0" xfId="0">
      <alignment horizontal="center" vertical="center"/>
    </xf>
    <xf numFmtId="164" fontId="4" fillId="0" borderId="1" applyAlignment="1" pivotButton="0" quotePrefix="0" xfId="0">
      <alignment horizontal="center" vertical="center"/>
    </xf>
    <xf numFmtId="0" fontId="4" fillId="0" borderId="1" applyAlignment="1" pivotButton="0" quotePrefix="0" xfId="0">
      <alignment vertical="center"/>
    </xf>
    <xf numFmtId="0" fontId="2" fillId="7" borderId="1" applyAlignment="1" pivotButton="0" quotePrefix="0" xfId="0">
      <alignment vertical="center"/>
    </xf>
    <xf numFmtId="3" fontId="4" fillId="7" borderId="1" applyAlignment="1" pivotButton="0" quotePrefix="0" xfId="0">
      <alignment horizontal="center" vertical="center"/>
    </xf>
    <xf numFmtId="164" fontId="4" fillId="7" borderId="1" applyAlignment="1" pivotButton="0" quotePrefix="0" xfId="0">
      <alignment horizontal="center" vertical="center"/>
    </xf>
    <xf numFmtId="0" fontId="4" fillId="7" borderId="1" applyAlignment="1" pivotButton="0" quotePrefix="0" xfId="0">
      <alignment vertical="center"/>
    </xf>
    <xf numFmtId="0" fontId="5" fillId="2" borderId="1" applyAlignment="1" pivotButton="0" quotePrefix="0" xfId="0">
      <alignment vertical="center" wrapText="1"/>
    </xf>
    <xf numFmtId="0" fontId="6" fillId="8" borderId="0" applyAlignment="1" pivotButton="0" quotePrefix="0" xfId="0">
      <alignment vertical="center" wrapText="1"/>
    </xf>
    <xf numFmtId="0" fontId="2" fillId="9" borderId="0" applyAlignment="1" pivotButton="0" quotePrefix="0" xfId="0">
      <alignment vertical="center" wrapText="1"/>
    </xf>
    <xf numFmtId="0" fontId="7" fillId="2" borderId="0" applyAlignment="1" pivotButton="0" quotePrefix="0" xfId="0">
      <alignment vertical="center"/>
    </xf>
    <xf numFmtId="0" fontId="2" fillId="3" borderId="0" applyAlignment="1" pivotButton="0" quotePrefix="0" xfId="0">
      <alignment vertical="center" wrapText="1"/>
    </xf>
    <xf numFmtId="165" fontId="4" fillId="4" borderId="1" applyAlignment="1" pivotButton="0" quotePrefix="0" xfId="0">
      <alignment horizontal="center" vertical="center"/>
    </xf>
    <xf numFmtId="0" fontId="2" fillId="0" borderId="1" applyAlignment="1" pivotButton="0" quotePrefix="0" xfId="0">
      <alignment horizontal="center" vertical="center"/>
    </xf>
    <xf numFmtId="166" fontId="4" fillId="4" borderId="1" applyAlignment="1" pivotButton="0" quotePrefix="0" xfId="0">
      <alignment horizontal="center" vertical="center"/>
    </xf>
    <xf numFmtId="164" fontId="4" fillId="4" borderId="1" applyAlignment="1" pivotButton="0" quotePrefix="0" xfId="0">
      <alignment horizontal="center" vertical="center"/>
    </xf>
    <xf numFmtId="0" fontId="2" fillId="7" borderId="0" applyAlignment="1" pivotButton="0" quotePrefix="0" xfId="0">
      <alignment vertical="center" wrapText="1"/>
    </xf>
    <xf numFmtId="166" fontId="4" fillId="10" borderId="1" applyAlignment="1" pivotButton="0" quotePrefix="0" xfId="0">
      <alignment horizontal="center" vertical="center"/>
    </xf>
    <xf numFmtId="167" fontId="4" fillId="4" borderId="1" applyAlignment="1" pivotButton="0" quotePrefix="0" xfId="0">
      <alignment horizontal="center" vertical="center"/>
    </xf>
    <xf numFmtId="166" fontId="4" fillId="0" borderId="1" applyAlignment="1" pivotButton="0" quotePrefix="0" xfId="0">
      <alignment horizontal="center" vertical="center"/>
    </xf>
    <xf numFmtId="168" fontId="4" fillId="4" borderId="1" applyAlignment="1" pivotButton="0" quotePrefix="0" xfId="0">
      <alignment horizontal="center" vertical="center"/>
    </xf>
    <xf numFmtId="166" fontId="4" fillId="7" borderId="1" applyAlignment="1" pivotButton="0" quotePrefix="0" xfId="0">
      <alignment horizontal="center" vertical="center"/>
    </xf>
    <xf numFmtId="0" fontId="2" fillId="0" borderId="1" applyAlignment="1" pivotButton="0" quotePrefix="0" xfId="0">
      <alignment vertical="center" wrapText="1"/>
    </xf>
    <xf numFmtId="0" fontId="2" fillId="7" borderId="1" applyAlignment="1" pivotButton="0" quotePrefix="0" xfId="0">
      <alignment vertical="center" wrapText="1"/>
    </xf>
    <xf numFmtId="0" fontId="4" fillId="5" borderId="1" applyAlignment="1" pivotButton="0" quotePrefix="0" xfId="0">
      <alignment horizontal="center" vertical="center"/>
    </xf>
    <xf numFmtId="0" fontId="2" fillId="11" borderId="0" applyAlignment="1" pivotButton="0" quotePrefix="0" xfId="0">
      <alignment vertical="center" wrapText="1"/>
    </xf>
    <xf numFmtId="0" fontId="4" fillId="0" borderId="1" applyAlignment="1" pivotButton="0" quotePrefix="0" xfId="0">
      <alignment horizontal="center" vertical="center"/>
    </xf>
    <xf numFmtId="169" fontId="2" fillId="0" borderId="1" applyAlignment="1" pivotButton="0" quotePrefix="0" xfId="0">
      <alignment horizontal="center" vertical="center"/>
    </xf>
    <xf numFmtId="0" fontId="8" fillId="0" borderId="1" applyAlignment="1" pivotButton="0" quotePrefix="0" xfId="0">
      <alignment horizontal="center" vertical="center"/>
    </xf>
    <xf numFmtId="0" fontId="4" fillId="0" borderId="1" applyAlignment="1" pivotButton="0" quotePrefix="0" xfId="0">
      <alignment vertical="center" wrapText="1"/>
    </xf>
    <xf numFmtId="0" fontId="4" fillId="7" borderId="1" applyAlignment="1" pivotButton="0" quotePrefix="0" xfId="0">
      <alignment horizontal="center" vertical="center"/>
    </xf>
    <xf numFmtId="169" fontId="2" fillId="7" borderId="1" applyAlignment="1" pivotButton="0" quotePrefix="0" xfId="0">
      <alignment horizontal="center" vertical="center"/>
    </xf>
    <xf numFmtId="0" fontId="8" fillId="7" borderId="1" applyAlignment="1" pivotButton="0" quotePrefix="0" xfId="0">
      <alignment horizontal="center" vertical="center"/>
    </xf>
    <xf numFmtId="0" fontId="4" fillId="7" borderId="1" applyAlignment="1" pivotButton="0" quotePrefix="0" xfId="0">
      <alignment vertical="center" wrapText="1"/>
    </xf>
    <xf numFmtId="0" fontId="2" fillId="9" borderId="1" applyAlignment="1" pivotButton="0" quotePrefix="0" xfId="0">
      <alignment vertical="center"/>
    </xf>
    <xf numFmtId="0" fontId="2" fillId="9" borderId="1" applyAlignment="1" pivotButton="0" quotePrefix="0" xfId="0">
      <alignment horizontal="center" vertical="center"/>
    </xf>
    <xf numFmtId="169" fontId="2" fillId="9" borderId="1" applyAlignment="1" pivotButton="0" quotePrefix="0" xfId="0">
      <alignment horizontal="center" vertical="center"/>
    </xf>
    <xf numFmtId="0" fontId="2" fillId="11" borderId="1" applyAlignment="1" pivotButton="0" quotePrefix="0" xfId="0">
      <alignment vertical="center" wrapText="1"/>
    </xf>
  </cellXfs>
  <cellStyles count="1">
    <cellStyle name="Normal" xfId="0" builtinId="0" hidden="0"/>
  </cellStyles>
  <dxfs count="2">
    <dxf>
      <font>
        <name val="Calibri"/>
        <b val="1"/>
        <color rgb="0015803D"/>
        <sz val="10"/>
      </font>
      <fill>
        <patternFill patternType="solid">
          <fgColor rgb="00DCFCE7"/>
          <bgColor rgb="00DCFCE7"/>
        </patternFill>
      </fill>
    </dxf>
    <dxf>
      <font>
        <name val="Calibri"/>
        <b val="1"/>
        <color rgb="00B91C1C"/>
        <sz val="10"/>
      </font>
      <fill>
        <patternFill patternType="solid">
          <fgColor rgb="00FEE2E2"/>
          <b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H34"/>
  <sheetViews>
    <sheetView showGridLines="0" workbookViewId="0">
      <selection activeCell="A1" sqref="A1"/>
    </sheetView>
  </sheetViews>
  <sheetFormatPr baseColWidth="8" defaultRowHeight="15"/>
  <cols>
    <col width="3" customWidth="1" min="1" max="1"/>
    <col width="30" customWidth="1" min="2" max="2"/>
    <col width="15" customWidth="1" min="3" max="3"/>
    <col width="15" customWidth="1" min="4" max="4"/>
    <col width="15" customWidth="1" min="5" max="5"/>
    <col width="15" customWidth="1" min="6" max="6"/>
    <col width="15" customWidth="1" min="7" max="7"/>
    <col width="15" customWidth="1" min="8" max="8"/>
    <col width="3" customWidth="1" min="9" max="9"/>
  </cols>
  <sheetData>
    <row r="1"/>
    <row r="2" ht="30" customHeight="1">
      <c r="B2" s="1" t="inlineStr">
        <is>
          <t>RÉVISION AUTONOME — L’ANIMALERIE PATTE &amp; CO</t>
        </is>
      </c>
    </row>
    <row r="3" ht="20" customHeight="1">
      <c r="B3" s="2" t="inlineStr">
        <is>
          <t>À faire seul, après la séance · module La gestion des stocks · AMUM · BC01 comp. 1.1</t>
        </is>
      </c>
    </row>
    <row r="4"/>
    <row r="5">
      <c r="B5" s="3" t="inlineStr">
        <is>
          <t>Comment lire ce classeur</t>
        </is>
      </c>
    </row>
    <row r="6" ht="29.8" customHeight="1">
      <c r="B6" s="4" t="inlineStr">
        <is>
          <t>Case JAUNE  —  un nombre à calculer</t>
        </is>
      </c>
      <c r="C6" s="5" t="n"/>
      <c r="D6" s="6" t="inlineStr">
        <is>
          <t>Case BLEUE  —  un mot à choisir dans la liste</t>
        </is>
      </c>
      <c r="E6" s="5" t="n"/>
      <c r="F6" s="5" t="n"/>
      <c r="G6" s="7" t="inlineStr">
        <is>
          <t>Contrôle  —  ✓ juste, ✗ faux</t>
        </is>
      </c>
      <c r="H6" s="5" t="n"/>
    </row>
    <row r="7" ht="20" customHeight="1">
      <c r="B7" s="8" t="inlineStr">
        <is>
          <t>La colonne « Contrôle » se remplit toute seule à chaque saisie : personne n’attend un retour du formateur.
Les quantités s’écrivent en unités entières. Les indicateurs se donnent avec deux décimales. Les montants s’écrivent en euros, arrondis au centime.
Écrivez la formule dans la case plutôt que le résultat : c’est le raisonnement qui se relit, et une formule fausse se repère à l’œil.</t>
        </is>
      </c>
      <c r="C7" s="5" t="n"/>
      <c r="D7" s="5" t="n"/>
      <c r="E7" s="5" t="n"/>
      <c r="F7" s="5" t="n"/>
      <c r="G7" s="5" t="n"/>
      <c r="H7" s="5" t="n"/>
    </row>
    <row r="8" ht="20" customHeight="1">
      <c r="B8" s="5" t="n"/>
      <c r="C8" s="5" t="n"/>
      <c r="D8" s="5" t="n"/>
      <c r="E8" s="5" t="n"/>
      <c r="F8" s="5" t="n"/>
      <c r="G8" s="5" t="n"/>
      <c r="H8" s="5" t="n"/>
    </row>
    <row r="9" ht="20" customHeight="1">
      <c r="B9" s="5" t="n"/>
      <c r="C9" s="5" t="n"/>
      <c r="D9" s="5" t="n"/>
      <c r="E9" s="5" t="n"/>
      <c r="F9" s="5" t="n"/>
      <c r="G9" s="5" t="n"/>
      <c r="H9" s="5" t="n"/>
    </row>
    <row r="10"/>
    <row r="11">
      <c r="B11" s="3" t="inlineStr">
        <is>
          <t>Le contexte</t>
        </is>
      </c>
    </row>
    <row r="12" ht="21" customHeight="1">
      <c r="B12" s="8" t="inlineStr">
        <is>
          <t>Vous êtes assistant manager de PATTE &amp; CO, animalerie de quartier de 180 m² avec une réserve de 25 m² seulement, environ 1400 références, 5 personnes, ouverte du lundi au samedi, 9 h – 19 h.
Un grossiste régional livre tous les 14 jours ; entre la commande et la livraison il s’écoule 4 jours. Le mois qui vous est donné compte 30 jours.
Ce n’est pas le magasin travaillé en cours, et ce n’est pas non plus le même rythme : une livraison toutes les deux semaines change tous les seuils, et la réserve est petite. Le décor change, la méthode non.</t>
        </is>
      </c>
      <c r="C12" s="5" t="n"/>
      <c r="D12" s="5" t="n"/>
      <c r="E12" s="5" t="n"/>
      <c r="F12" s="5" t="n"/>
      <c r="G12" s="5" t="n"/>
      <c r="H12" s="5" t="n"/>
    </row>
    <row r="13" ht="21" customHeight="1">
      <c r="B13" s="5" t="n"/>
      <c r="C13" s="5" t="n"/>
      <c r="D13" s="5" t="n"/>
      <c r="E13" s="5" t="n"/>
      <c r="F13" s="5" t="n"/>
      <c r="G13" s="5" t="n"/>
      <c r="H13" s="5" t="n"/>
    </row>
    <row r="14" ht="21" customHeight="1">
      <c r="B14" s="5" t="n"/>
      <c r="C14" s="5" t="n"/>
      <c r="D14" s="5" t="n"/>
      <c r="E14" s="5" t="n"/>
      <c r="F14" s="5" t="n"/>
      <c r="G14" s="5" t="n"/>
      <c r="H14" s="5" t="n"/>
    </row>
    <row r="15" ht="21" customHeight="1">
      <c r="B15" s="5" t="n"/>
      <c r="C15" s="5" t="n"/>
      <c r="D15" s="5" t="n"/>
      <c r="E15" s="5" t="n"/>
      <c r="F15" s="5" t="n"/>
      <c r="G15" s="5" t="n"/>
      <c r="H15" s="5" t="n"/>
    </row>
    <row r="16"/>
    <row r="17">
      <c r="B17" s="3" t="inlineStr">
        <is>
          <t>Les données du mois — ce sont les SEULES données fournies</t>
        </is>
      </c>
    </row>
    <row r="18" ht="32" customHeight="1">
      <c r="B18" s="9" t="inlineStr">
        <is>
          <t>Référence</t>
        </is>
      </c>
      <c r="C18" s="9" t="inlineStr">
        <is>
          <t>Stock initial</t>
        </is>
      </c>
      <c r="D18" s="9" t="inlineStr">
        <is>
          <t>Stock final</t>
        </is>
      </c>
      <c r="E18" s="9" t="inlineStr">
        <is>
          <t>Ventes du mois</t>
        </is>
      </c>
      <c r="F18" s="9" t="inlineStr">
        <is>
          <t>Casse du mois</t>
        </is>
      </c>
      <c r="G18" s="9" t="inlineStr">
        <is>
          <t>Prix d’achat HT</t>
        </is>
      </c>
    </row>
    <row r="19">
      <c r="B19" s="10" t="inlineStr">
        <is>
          <t>Croquettes chien 12 kg</t>
        </is>
      </c>
      <c r="C19" s="11" t="n">
        <v>130</v>
      </c>
      <c r="D19" s="11" t="n">
        <v>110</v>
      </c>
      <c r="E19" s="11" t="n">
        <v>240</v>
      </c>
      <c r="F19" s="11" t="n">
        <v>0</v>
      </c>
      <c r="G19" s="12" t="n">
        <v>14.5</v>
      </c>
      <c r="H19" s="13" t="n"/>
    </row>
    <row r="20">
      <c r="B20" s="14" t="inlineStr">
        <is>
          <t>Litière minérale 10 L</t>
        </is>
      </c>
      <c r="C20" s="15" t="n">
        <v>200</v>
      </c>
      <c r="D20" s="15" t="n">
        <v>100</v>
      </c>
      <c r="E20" s="15" t="n">
        <v>450</v>
      </c>
      <c r="F20" s="15" t="n">
        <v>0</v>
      </c>
      <c r="G20" s="16" t="n">
        <v>3.2</v>
      </c>
      <c r="H20" s="17" t="n"/>
    </row>
    <row r="21">
      <c r="B21" s="10" t="inlineStr">
        <is>
          <t>Friandises chat 60 g</t>
        </is>
      </c>
      <c r="C21" s="11" t="n">
        <v>260</v>
      </c>
      <c r="D21" s="11" t="n">
        <v>100</v>
      </c>
      <c r="E21" s="11" t="n">
        <v>720</v>
      </c>
      <c r="F21" s="11" t="n">
        <v>24</v>
      </c>
      <c r="G21" s="12" t="n">
        <v>0.9</v>
      </c>
      <c r="H21" s="13" t="n"/>
    </row>
    <row r="22">
      <c r="B22" s="14" t="inlineStr">
        <is>
          <t>Aquarium 60 L en kit</t>
        </is>
      </c>
      <c r="C22" s="15" t="n">
        <v>70</v>
      </c>
      <c r="D22" s="15" t="n">
        <v>50</v>
      </c>
      <c r="E22" s="15" t="n">
        <v>30</v>
      </c>
      <c r="F22" s="15" t="n">
        <v>0</v>
      </c>
      <c r="G22" s="16" t="n">
        <v>38</v>
      </c>
      <c r="H22" s="17" t="n"/>
    </row>
    <row r="23">
      <c r="B23" s="10" t="inlineStr">
        <is>
          <t>Collier antiparasitaire</t>
        </is>
      </c>
      <c r="C23" s="11" t="n">
        <v>70</v>
      </c>
      <c r="D23" s="11" t="n">
        <v>50</v>
      </c>
      <c r="E23" s="11" t="n">
        <v>90</v>
      </c>
      <c r="F23" s="11" t="n">
        <v>0</v>
      </c>
      <c r="G23" s="12" t="n">
        <v>6.4</v>
      </c>
      <c r="H23" s="13" t="n"/>
    </row>
    <row r="24"/>
    <row r="25">
      <c r="B25" s="3" t="inlineStr">
        <is>
          <t>Votre mission</t>
        </is>
      </c>
    </row>
    <row r="26" ht="22" customHeight="1">
      <c r="B26" s="9" t="inlineStr">
        <is>
          <t>Feuille</t>
        </is>
      </c>
      <c r="C26" s="18" t="inlineStr">
        <is>
          <t>Ce que vous y faites</t>
        </is>
      </c>
      <c r="D26" s="5" t="n"/>
      <c r="E26" s="5" t="n"/>
      <c r="F26" s="5" t="n"/>
      <c r="G26" s="5" t="n"/>
      <c r="H26" s="5" t="n"/>
    </row>
    <row r="27" ht="29.8" customHeight="1">
      <c r="B27" s="10" t="inlineStr">
        <is>
          <t>Feuille 2</t>
        </is>
      </c>
      <c r="C27" s="13" t="inlineStr">
        <is>
          <t>Reconstituer les six notions sur les cinq références : sorties, entrées, stock moyen et valorisation. Le stock final doit retomber juste.</t>
        </is>
      </c>
      <c r="D27" s="5" t="n"/>
      <c r="E27" s="5" t="n"/>
      <c r="F27" s="5" t="n"/>
      <c r="G27" s="5" t="n"/>
      <c r="H27" s="5" t="n"/>
    </row>
    <row r="28" ht="29.8" customHeight="1">
      <c r="B28" s="14" t="inlineStr">
        <is>
          <t>Feuille 3</t>
        </is>
      </c>
      <c r="C28" s="17" t="inlineStr">
        <is>
          <t>Mesurer : ventes moyennes, taux de rotation, durée de stockage — vérifiée par les deux chemins.</t>
        </is>
      </c>
      <c r="D28" s="5" t="n"/>
      <c r="E28" s="5" t="n"/>
      <c r="F28" s="5" t="n"/>
      <c r="G28" s="5" t="n"/>
      <c r="H28" s="5" t="n"/>
    </row>
    <row r="29" ht="29.8" customHeight="1">
      <c r="B29" s="10" t="inlineStr">
        <is>
          <t>Feuille 4</t>
        </is>
      </c>
      <c r="C29" s="13" t="inlineStr">
        <is>
          <t>Poser les quatre seuils sur trois références, puis les comparer au stock moyen réellement détenu sur le mois.</t>
        </is>
      </c>
      <c r="D29" s="5" t="n"/>
      <c r="E29" s="5" t="n"/>
      <c r="F29" s="5" t="n"/>
      <c r="G29" s="5" t="n"/>
      <c r="H29" s="5" t="n"/>
    </row>
    <row r="30" ht="29.8" customHeight="1">
      <c r="B30" s="14" t="inlineStr">
        <is>
          <t>Feuille 5</t>
        </is>
      </c>
      <c r="C30" s="17" t="inlineStr">
        <is>
          <t>Décider : la position du jour, la commande en colis, l’écart de comptage, et quatre questions de lecture.</t>
        </is>
      </c>
      <c r="D30" s="5" t="n"/>
      <c r="E30" s="5" t="n"/>
      <c r="F30" s="5" t="n"/>
      <c r="G30" s="5" t="n"/>
      <c r="H30" s="5" t="n"/>
    </row>
    <row r="31" ht="16.9" customHeight="1">
      <c r="B31" s="10" t="inlineStr">
        <is>
          <t>Feuille 6</t>
        </is>
      </c>
      <c r="C31" s="13" t="inlineStr">
        <is>
          <t>Lire votre score et le corrigé commenté — une fois le reste fait.</t>
        </is>
      </c>
      <c r="D31" s="5" t="n"/>
      <c r="E31" s="5" t="n"/>
      <c r="F31" s="5" t="n"/>
      <c r="G31" s="5" t="n"/>
      <c r="H31" s="5" t="n"/>
    </row>
    <row r="32"/>
    <row r="33" ht="29.8" customHeight="1">
      <c r="B33" s="19" t="inlineStr">
        <is>
          <t>N’OUVREZ PAS LA FEUILLE 6 AVANT D’AVOIR TERMINÉ LES FEUILLES 2 À 5. Elle donne les réponses commentées : la lire d’abord vous ferait croire que vous savez faire.</t>
        </is>
      </c>
    </row>
    <row r="34" ht="29.8" customHeight="1">
      <c r="B34" s="20" t="inlineStr">
        <is>
          <t>Faites-le d’abord sans l’aide-mémoire. Si vous devez l’ouvrir, notez sur quelle ligne — c’est celle-là qu’il faut revoir.</t>
        </is>
      </c>
    </row>
  </sheetData>
  <mergeCells count="15">
    <mergeCell ref="C26:H26"/>
    <mergeCell ref="B6:C6"/>
    <mergeCell ref="C28:H28"/>
    <mergeCell ref="C27:H27"/>
    <mergeCell ref="C31:H31"/>
    <mergeCell ref="B34:H34"/>
    <mergeCell ref="B2:H2"/>
    <mergeCell ref="C30:H30"/>
    <mergeCell ref="G6:H6"/>
    <mergeCell ref="B12:H15"/>
    <mergeCell ref="B33:H33"/>
    <mergeCell ref="B3:H3"/>
    <mergeCell ref="D6:F6"/>
    <mergeCell ref="C29:H29"/>
    <mergeCell ref="B7:H9"/>
  </mergeCells>
  <pageMargins left="0.75" right="0.75" top="1" bottom="1" header="0.5" footer="0.5"/>
  <pageSetup orientation="landscape" fitToHeight="1" fitToWidth="1"/>
</worksheet>
</file>

<file path=xl/worksheets/sheet2.xml><?xml version="1.0" encoding="utf-8"?>
<worksheet xmlns="http://schemas.openxmlformats.org/spreadsheetml/2006/main">
  <sheetPr>
    <outlinePr summaryBelow="1" summaryRight="1"/>
    <pageSetUpPr fitToPage="1"/>
  </sheetPr>
  <dimension ref="A1:O12"/>
  <sheetViews>
    <sheetView showGridLines="0" workbookViewId="0">
      <selection activeCell="A1" sqref="A1"/>
    </sheetView>
  </sheetViews>
  <sheetFormatPr baseColWidth="8" defaultRowHeight="15"/>
  <cols>
    <col width="3" customWidth="1" min="1" max="1"/>
    <col width="26" customWidth="1" min="2" max="2"/>
    <col width="9" customWidth="1" min="3" max="3"/>
    <col width="9" customWidth="1" min="4" max="4"/>
    <col width="9" customWidth="1" min="5" max="5"/>
    <col width="11" customWidth="1" min="6" max="6"/>
    <col width="5" customWidth="1" min="7" max="7"/>
    <col width="11" customWidth="1" min="8" max="8"/>
    <col width="5" customWidth="1" min="9" max="9"/>
    <col width="9" customWidth="1" min="10" max="10"/>
    <col width="12" customWidth="1" min="11" max="11"/>
    <col width="5" customWidth="1" min="12" max="12"/>
    <col width="11" customWidth="1" min="13" max="13"/>
    <col width="13" customWidth="1" min="14" max="14"/>
    <col width="5" customWidth="1" min="15" max="15"/>
    <col width="3" customWidth="1" min="16" max="16"/>
  </cols>
  <sheetData>
    <row r="1"/>
    <row r="2" ht="28" customHeight="1">
      <c r="B2" s="21" t="inlineStr">
        <is>
          <t>RÉVISION  ·  2 — RECONSTITUER LES SIX NOTIONS</t>
        </is>
      </c>
    </row>
    <row r="3" ht="32" customHeight="1">
      <c r="B3" s="22" t="inlineStr">
        <is>
          <t>Pour chacune des cinq références, retrouvez ce qui manque : ce qui est SORTI du stock pendant le mois, ce qui y est ENTRÉ, le STOCK MOYEN, et ce que ce stock moyen représente en EUROS. Le stock final vous est donné : il doit retomber juste.</t>
        </is>
      </c>
    </row>
    <row r="4"/>
    <row r="5" ht="32" customHeight="1">
      <c r="B5" s="9" t="inlineStr">
        <is>
          <t>Référence</t>
        </is>
      </c>
      <c r="C5" s="9" t="inlineStr">
        <is>
          <t>SI</t>
        </is>
      </c>
      <c r="D5" s="9" t="inlineStr">
        <is>
          <t>Ventes</t>
        </is>
      </c>
      <c r="E5" s="9" t="inlineStr">
        <is>
          <t>Casse</t>
        </is>
      </c>
      <c r="F5" s="9" t="inlineStr">
        <is>
          <t>Sorties</t>
        </is>
      </c>
      <c r="G5" s="9" t="inlineStr">
        <is>
          <t>✓</t>
        </is>
      </c>
      <c r="H5" s="9" t="inlineStr">
        <is>
          <t>Entrées</t>
        </is>
      </c>
      <c r="I5" s="9" t="inlineStr">
        <is>
          <t>✓</t>
        </is>
      </c>
      <c r="J5" s="9" t="inlineStr">
        <is>
          <t>SF</t>
        </is>
      </c>
      <c r="K5" s="9" t="inlineStr">
        <is>
          <t>Stock moyen</t>
        </is>
      </c>
      <c r="L5" s="9" t="inlineStr">
        <is>
          <t>✓</t>
        </is>
      </c>
      <c r="M5" s="9" t="inlineStr">
        <is>
          <t>Prix d’achat</t>
        </is>
      </c>
      <c r="N5" s="9" t="inlineStr">
        <is>
          <t>Valorisation</t>
        </is>
      </c>
      <c r="O5" s="9" t="inlineStr">
        <is>
          <t>✓</t>
        </is>
      </c>
    </row>
    <row r="6">
      <c r="B6" s="10" t="inlineStr">
        <is>
          <t>Croquettes chien 12 kg</t>
        </is>
      </c>
      <c r="C6" s="11" t="n">
        <v>130</v>
      </c>
      <c r="D6" s="11" t="n">
        <v>240</v>
      </c>
      <c r="E6" s="11" t="n">
        <v>0</v>
      </c>
      <c r="F6" s="23" t="n"/>
      <c r="G6" s="24">
        <f>IF(F6="","",IF(ABS(F6-REF!$B$2)&lt;=0.01,"✓","✗"))</f>
        <v/>
      </c>
      <c r="H6" s="23" t="n"/>
      <c r="I6" s="24">
        <f>IF(H6="","",IF(ABS(H6-REF!$B$3)&lt;=0.01,"✓","✗"))</f>
        <v/>
      </c>
      <c r="J6" s="11" t="n">
        <v>110</v>
      </c>
      <c r="K6" s="25" t="n"/>
      <c r="L6" s="24">
        <f>IF(K6="","",IF(ABS(K6-REF!$B$4)&lt;=0.01,"✓","✗"))</f>
        <v/>
      </c>
      <c r="M6" s="12" t="n">
        <v>14.5</v>
      </c>
      <c r="N6" s="26" t="n"/>
      <c r="O6" s="24">
        <f>IF(N6="","",IF(ABS(N6-REF!$B$5)&lt;=0.01,"✓","✗"))</f>
        <v/>
      </c>
    </row>
    <row r="7">
      <c r="B7" s="14" t="inlineStr">
        <is>
          <t>Litière minérale 10 L</t>
        </is>
      </c>
      <c r="C7" s="15" t="n">
        <v>200</v>
      </c>
      <c r="D7" s="15" t="n">
        <v>450</v>
      </c>
      <c r="E7" s="15" t="n">
        <v>0</v>
      </c>
      <c r="F7" s="23" t="n"/>
      <c r="G7" s="24">
        <f>IF(F7="","",IF(ABS(F7-REF!$B$10)&lt;=0.01,"✓","✗"))</f>
        <v/>
      </c>
      <c r="H7" s="23" t="n"/>
      <c r="I7" s="24">
        <f>IF(H7="","",IF(ABS(H7-REF!$B$11)&lt;=0.01,"✓","✗"))</f>
        <v/>
      </c>
      <c r="J7" s="15" t="n">
        <v>100</v>
      </c>
      <c r="K7" s="25" t="n"/>
      <c r="L7" s="24">
        <f>IF(K7="","",IF(ABS(K7-REF!$B$12)&lt;=0.01,"✓","✗"))</f>
        <v/>
      </c>
      <c r="M7" s="16" t="n">
        <v>3.2</v>
      </c>
      <c r="N7" s="26" t="n"/>
      <c r="O7" s="24">
        <f>IF(N7="","",IF(ABS(N7-REF!$B$13)&lt;=0.01,"✓","✗"))</f>
        <v/>
      </c>
    </row>
    <row r="8">
      <c r="B8" s="10" t="inlineStr">
        <is>
          <t>Friandises chat 60 g</t>
        </is>
      </c>
      <c r="C8" s="11" t="n">
        <v>260</v>
      </c>
      <c r="D8" s="11" t="n">
        <v>720</v>
      </c>
      <c r="E8" s="11" t="n">
        <v>24</v>
      </c>
      <c r="F8" s="23" t="n"/>
      <c r="G8" s="24">
        <f>IF(F8="","",IF(ABS(F8-REF!$B$18)&lt;=0.01,"✓","✗"))</f>
        <v/>
      </c>
      <c r="H8" s="23" t="n"/>
      <c r="I8" s="24">
        <f>IF(H8="","",IF(ABS(H8-REF!$B$19)&lt;=0.01,"✓","✗"))</f>
        <v/>
      </c>
      <c r="J8" s="11" t="n">
        <v>100</v>
      </c>
      <c r="K8" s="25" t="n"/>
      <c r="L8" s="24">
        <f>IF(K8="","",IF(ABS(K8-REF!$B$20)&lt;=0.01,"✓","✗"))</f>
        <v/>
      </c>
      <c r="M8" s="12" t="n">
        <v>0.9</v>
      </c>
      <c r="N8" s="26" t="n"/>
      <c r="O8" s="24">
        <f>IF(N8="","",IF(ABS(N8-REF!$B$21)&lt;=0.01,"✓","✗"))</f>
        <v/>
      </c>
    </row>
    <row r="9">
      <c r="B9" s="14" t="inlineStr">
        <is>
          <t>Aquarium 60 L en kit</t>
        </is>
      </c>
      <c r="C9" s="15" t="n">
        <v>70</v>
      </c>
      <c r="D9" s="15" t="n">
        <v>30</v>
      </c>
      <c r="E9" s="15" t="n">
        <v>0</v>
      </c>
      <c r="F9" s="23" t="n"/>
      <c r="G9" s="24">
        <f>IF(F9="","",IF(ABS(F9-REF!$B$26)&lt;=0.01,"✓","✗"))</f>
        <v/>
      </c>
      <c r="H9" s="23" t="n"/>
      <c r="I9" s="24">
        <f>IF(H9="","",IF(ABS(H9-REF!$B$27)&lt;=0.01,"✓","✗"))</f>
        <v/>
      </c>
      <c r="J9" s="15" t="n">
        <v>50</v>
      </c>
      <c r="K9" s="25" t="n"/>
      <c r="L9" s="24">
        <f>IF(K9="","",IF(ABS(K9-REF!$B$28)&lt;=0.01,"✓","✗"))</f>
        <v/>
      </c>
      <c r="M9" s="16" t="n">
        <v>38</v>
      </c>
      <c r="N9" s="26" t="n"/>
      <c r="O9" s="24">
        <f>IF(N9="","",IF(ABS(N9-REF!$B$29)&lt;=0.01,"✓","✗"))</f>
        <v/>
      </c>
    </row>
    <row r="10">
      <c r="B10" s="10" t="inlineStr">
        <is>
          <t>Collier antiparasitaire</t>
        </is>
      </c>
      <c r="C10" s="11" t="n">
        <v>70</v>
      </c>
      <c r="D10" s="11" t="n">
        <v>90</v>
      </c>
      <c r="E10" s="11" t="n">
        <v>0</v>
      </c>
      <c r="F10" s="23" t="n"/>
      <c r="G10" s="24">
        <f>IF(F10="","",IF(ABS(F10-REF!$B$34)&lt;=0.01,"✓","✗"))</f>
        <v/>
      </c>
      <c r="H10" s="23" t="n"/>
      <c r="I10" s="24">
        <f>IF(H10="","",IF(ABS(H10-REF!$B$35)&lt;=0.01,"✓","✗"))</f>
        <v/>
      </c>
      <c r="J10" s="11" t="n">
        <v>50</v>
      </c>
      <c r="K10" s="25" t="n"/>
      <c r="L10" s="24">
        <f>IF(K10="","",IF(ABS(K10-REF!$B$36)&lt;=0.01,"✓","✗"))</f>
        <v/>
      </c>
      <c r="M10" s="12" t="n">
        <v>6.4</v>
      </c>
      <c r="N10" s="26" t="n"/>
      <c r="O10" s="24">
        <f>IF(N10="","",IF(ABS(N10-REF!$B$37)&lt;=0.01,"✓","✗"))</f>
        <v/>
      </c>
    </row>
    <row r="11"/>
    <row r="12" ht="29.8" customHeight="1">
      <c r="B12" s="27" t="inlineStr">
        <is>
          <t>Écrivez la formule dans la case plutôt que le résultat : c’est le raisonnement qui se relit, et une formule fausse se repère à l’œil.</t>
        </is>
      </c>
    </row>
  </sheetData>
  <mergeCells count="3">
    <mergeCell ref="B12:O12"/>
    <mergeCell ref="B3:O3"/>
    <mergeCell ref="B2:O2"/>
  </mergeCells>
  <conditionalFormatting sqref="G6:G10">
    <cfRule type="expression" priority="1" dxfId="0">
      <formula>G6="✓"</formula>
    </cfRule>
    <cfRule type="expression" priority="2" dxfId="1">
      <formula>G6="✗"</formula>
    </cfRule>
  </conditionalFormatting>
  <conditionalFormatting sqref="I6:I10">
    <cfRule type="expression" priority="3" dxfId="0">
      <formula>I6="✓"</formula>
    </cfRule>
    <cfRule type="expression" priority="4" dxfId="1">
      <formula>I6="✗"</formula>
    </cfRule>
  </conditionalFormatting>
  <conditionalFormatting sqref="L6:L10">
    <cfRule type="expression" priority="5" dxfId="0">
      <formula>L6="✓"</formula>
    </cfRule>
    <cfRule type="expression" priority="6" dxfId="1">
      <formula>L6="✗"</formula>
    </cfRule>
  </conditionalFormatting>
  <conditionalFormatting sqref="O6:O10">
    <cfRule type="expression" priority="7" dxfId="0">
      <formula>O6="✓"</formula>
    </cfRule>
    <cfRule type="expression" priority="8" dxfId="1">
      <formula>O6="✗"</formula>
    </cfRule>
  </conditionalFormatting>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L12"/>
  <sheetViews>
    <sheetView showGridLines="0" workbookViewId="0">
      <selection activeCell="A1" sqref="A1"/>
    </sheetView>
  </sheetViews>
  <sheetFormatPr baseColWidth="8" defaultRowHeight="15"/>
  <cols>
    <col width="3" customWidth="1" min="1" max="1"/>
    <col width="26" customWidth="1" min="2" max="2"/>
    <col width="10" customWidth="1" min="3" max="3"/>
    <col width="12" customWidth="1" min="4" max="4"/>
    <col width="13" customWidth="1" min="5" max="5"/>
    <col width="5" customWidth="1" min="6" max="6"/>
    <col width="13" customWidth="1" min="7" max="7"/>
    <col width="5" customWidth="1" min="8" max="8"/>
    <col width="14" customWidth="1" min="9" max="9"/>
    <col width="5" customWidth="1" min="10" max="10"/>
    <col width="14" customWidth="1" min="11" max="11"/>
    <col width="5" customWidth="1" min="12" max="12"/>
    <col width="3" customWidth="1" min="13" max="13"/>
  </cols>
  <sheetData>
    <row r="1"/>
    <row r="2" ht="28" customHeight="1">
      <c r="B2" s="21" t="inlineStr">
        <is>
          <t>RÉVISION  ·  3 — MESURER : LES TROIS INDICATEURS</t>
        </is>
      </c>
    </row>
    <row r="3" ht="32" customHeight="1">
      <c r="B3" s="22" t="inlineStr">
        <is>
          <t>Pour chacune des cinq références, calculez les trois indicateurs du module, puis vérifiez la durée de stockage par le second chemin. Les deux dernières colonnes doivent donner le même nombre.</t>
        </is>
      </c>
    </row>
    <row r="4"/>
    <row r="5" ht="55.6" customHeight="1">
      <c r="B5" s="9" t="inlineStr">
        <is>
          <t>Référence</t>
        </is>
      </c>
      <c r="C5" s="9" t="inlineStr">
        <is>
          <t>Ventes</t>
        </is>
      </c>
      <c r="D5" s="9" t="inlineStr">
        <is>
          <t>Stock moyen
(feuille 2)</t>
        </is>
      </c>
      <c r="E5" s="9" t="inlineStr">
        <is>
          <t>Ventes moyennes
par jour</t>
        </is>
      </c>
      <c r="F5" s="9" t="inlineStr">
        <is>
          <t>✓</t>
        </is>
      </c>
      <c r="G5" s="9" t="inlineStr">
        <is>
          <t>Taux de rotation</t>
        </is>
      </c>
      <c r="H5" s="9" t="inlineStr">
        <is>
          <t>✓</t>
        </is>
      </c>
      <c r="I5" s="9" t="inlineStr">
        <is>
          <t>Durée de stockage
(jours)</t>
        </is>
      </c>
      <c r="J5" s="9" t="inlineStr">
        <is>
          <t>✓</t>
        </is>
      </c>
      <c r="K5" s="9" t="inlineStr">
        <is>
          <t>Contrôle
par l’autre chemin</t>
        </is>
      </c>
      <c r="L5" s="9" t="inlineStr">
        <is>
          <t>✓</t>
        </is>
      </c>
    </row>
    <row r="6">
      <c r="B6" s="10" t="inlineStr">
        <is>
          <t>Croquettes chien 12 kg</t>
        </is>
      </c>
      <c r="C6" s="11" t="n">
        <v>240</v>
      </c>
      <c r="D6" s="28" t="n">
        <v>120</v>
      </c>
      <c r="E6" s="29" t="n"/>
      <c r="F6" s="24">
        <f>IF(E6="","",IF(ABS(E6-REF!$B$6)&lt;=0.01,"✓","✗"))</f>
        <v/>
      </c>
      <c r="G6" s="29" t="n"/>
      <c r="H6" s="24">
        <f>IF(G6="","",IF(ABS(G6-REF!$B$7)&lt;=0.01,"✓","✗"))</f>
        <v/>
      </c>
      <c r="I6" s="29" t="n"/>
      <c r="J6" s="24">
        <f>IF(I6="","",IF(ABS(I6-REF!$B$8)&lt;=0.01,"✓","✗"))</f>
        <v/>
      </c>
      <c r="K6" s="29" t="n"/>
      <c r="L6" s="24">
        <f>IF(K6="","",IF(ABS(K6-REF!$B$9)&lt;=0.01,"✓","✗"))</f>
        <v/>
      </c>
    </row>
    <row r="7">
      <c r="B7" s="14" t="inlineStr">
        <is>
          <t>Litière minérale 10 L</t>
        </is>
      </c>
      <c r="C7" s="15" t="n">
        <v>450</v>
      </c>
      <c r="D7" s="28" t="n">
        <v>150</v>
      </c>
      <c r="E7" s="29" t="n"/>
      <c r="F7" s="24">
        <f>IF(E7="","",IF(ABS(E7-REF!$B$14)&lt;=0.01,"✓","✗"))</f>
        <v/>
      </c>
      <c r="G7" s="29" t="n"/>
      <c r="H7" s="24">
        <f>IF(G7="","",IF(ABS(G7-REF!$B$15)&lt;=0.01,"✓","✗"))</f>
        <v/>
      </c>
      <c r="I7" s="29" t="n"/>
      <c r="J7" s="24">
        <f>IF(I7="","",IF(ABS(I7-REF!$B$16)&lt;=0.01,"✓","✗"))</f>
        <v/>
      </c>
      <c r="K7" s="29" t="n"/>
      <c r="L7" s="24">
        <f>IF(K7="","",IF(ABS(K7-REF!$B$17)&lt;=0.01,"✓","✗"))</f>
        <v/>
      </c>
    </row>
    <row r="8">
      <c r="B8" s="10" t="inlineStr">
        <is>
          <t>Friandises chat 60 g</t>
        </is>
      </c>
      <c r="C8" s="11" t="n">
        <v>720</v>
      </c>
      <c r="D8" s="28" t="n">
        <v>180</v>
      </c>
      <c r="E8" s="29" t="n"/>
      <c r="F8" s="24">
        <f>IF(E8="","",IF(ABS(E8-REF!$B$22)&lt;=0.01,"✓","✗"))</f>
        <v/>
      </c>
      <c r="G8" s="29" t="n"/>
      <c r="H8" s="24">
        <f>IF(G8="","",IF(ABS(G8-REF!$B$23)&lt;=0.01,"✓","✗"))</f>
        <v/>
      </c>
      <c r="I8" s="29" t="n"/>
      <c r="J8" s="24">
        <f>IF(I8="","",IF(ABS(I8-REF!$B$24)&lt;=0.01,"✓","✗"))</f>
        <v/>
      </c>
      <c r="K8" s="29" t="n"/>
      <c r="L8" s="24">
        <f>IF(K8="","",IF(ABS(K8-REF!$B$25)&lt;=0.01,"✓","✗"))</f>
        <v/>
      </c>
    </row>
    <row r="9">
      <c r="B9" s="14" t="inlineStr">
        <is>
          <t>Aquarium 60 L en kit</t>
        </is>
      </c>
      <c r="C9" s="15" t="n">
        <v>30</v>
      </c>
      <c r="D9" s="28" t="n">
        <v>60</v>
      </c>
      <c r="E9" s="29" t="n"/>
      <c r="F9" s="24">
        <f>IF(E9="","",IF(ABS(E9-REF!$B$30)&lt;=0.01,"✓","✗"))</f>
        <v/>
      </c>
      <c r="G9" s="29" t="n"/>
      <c r="H9" s="24">
        <f>IF(G9="","",IF(ABS(G9-REF!$B$31)&lt;=0.01,"✓","✗"))</f>
        <v/>
      </c>
      <c r="I9" s="29" t="n"/>
      <c r="J9" s="24">
        <f>IF(I9="","",IF(ABS(I9-REF!$B$32)&lt;=0.01,"✓","✗"))</f>
        <v/>
      </c>
      <c r="K9" s="29" t="n"/>
      <c r="L9" s="24">
        <f>IF(K9="","",IF(ABS(K9-REF!$B$33)&lt;=0.01,"✓","✗"))</f>
        <v/>
      </c>
    </row>
    <row r="10">
      <c r="B10" s="10" t="inlineStr">
        <is>
          <t>Collier antiparasitaire</t>
        </is>
      </c>
      <c r="C10" s="11" t="n">
        <v>90</v>
      </c>
      <c r="D10" s="28" t="n">
        <v>60</v>
      </c>
      <c r="E10" s="29" t="n"/>
      <c r="F10" s="24">
        <f>IF(E10="","",IF(ABS(E10-REF!$B$38)&lt;=0.01,"✓","✗"))</f>
        <v/>
      </c>
      <c r="G10" s="29" t="n"/>
      <c r="H10" s="24">
        <f>IF(G10="","",IF(ABS(G10-REF!$B$39)&lt;=0.01,"✓","✗"))</f>
        <v/>
      </c>
      <c r="I10" s="29" t="n"/>
      <c r="J10" s="24">
        <f>IF(I10="","",IF(ABS(I10-REF!$B$40)&lt;=0.01,"✓","✗"))</f>
        <v/>
      </c>
      <c r="K10" s="29" t="n"/>
      <c r="L10" s="24">
        <f>IF(K10="","",IF(ABS(K10-REF!$B$41)&lt;=0.01,"✓","✗"))</f>
        <v/>
      </c>
    </row>
    <row r="11"/>
    <row r="12" ht="29.8" customHeight="1">
      <c r="B12" s="27" t="inlineStr">
        <is>
          <t>Enchaînez chaque calcul sur les CELLULES, jamais sur les nombres affichés : une case montre deux décimales, elle en garde beaucoup plus.</t>
        </is>
      </c>
    </row>
  </sheetData>
  <mergeCells count="3">
    <mergeCell ref="B2:L2"/>
    <mergeCell ref="B12:L12"/>
    <mergeCell ref="B3:L3"/>
  </mergeCells>
  <conditionalFormatting sqref="F6:F10">
    <cfRule type="expression" priority="1" dxfId="0">
      <formula>F6="✓"</formula>
    </cfRule>
    <cfRule type="expression" priority="2" dxfId="1">
      <formula>F6="✗"</formula>
    </cfRule>
  </conditionalFormatting>
  <conditionalFormatting sqref="H6:H10">
    <cfRule type="expression" priority="3" dxfId="0">
      <formula>H6="✓"</formula>
    </cfRule>
    <cfRule type="expression" priority="4" dxfId="1">
      <formula>H6="✗"</formula>
    </cfRule>
  </conditionalFormatting>
  <conditionalFormatting sqref="J6:J10">
    <cfRule type="expression" priority="5" dxfId="0">
      <formula>J6="✓"</formula>
    </cfRule>
    <cfRule type="expression" priority="6" dxfId="1">
      <formula>J6="✗"</formula>
    </cfRule>
  </conditionalFormatting>
  <conditionalFormatting sqref="L6:L10">
    <cfRule type="expression" priority="7" dxfId="0">
      <formula>L6="✓"</formula>
    </cfRule>
    <cfRule type="expression" priority="8" dxfId="1">
      <formula>L6="✗"</formula>
    </cfRule>
  </conditionalFormatting>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R10"/>
  <sheetViews>
    <sheetView showGridLines="0" workbookViewId="0">
      <selection activeCell="A1" sqref="A1"/>
    </sheetView>
  </sheetViews>
  <sheetFormatPr baseColWidth="8" defaultRowHeight="15"/>
  <cols>
    <col width="3" customWidth="1" min="1" max="1"/>
    <col width="24" customWidth="1" min="2" max="2"/>
    <col width="8" customWidth="1" min="3" max="3"/>
    <col width="8" customWidth="1" min="4" max="4"/>
    <col width="10" customWidth="1" min="5" max="5"/>
    <col width="9" customWidth="1" min="6" max="6"/>
    <col width="8" customWidth="1" min="7" max="7"/>
    <col width="10" customWidth="1" min="8" max="8"/>
    <col width="5" customWidth="1" min="9" max="9"/>
    <col width="10" customWidth="1" min="10" max="10"/>
    <col width="5" customWidth="1" min="11" max="11"/>
    <col width="10" customWidth="1" min="12" max="12"/>
    <col width="5" customWidth="1" min="13" max="13"/>
    <col width="10" customWidth="1" min="14" max="14"/>
    <col width="5" customWidth="1" min="15" max="15"/>
    <col width="13" customWidth="1" min="16" max="16"/>
    <col width="10" customWidth="1" min="17" max="17"/>
    <col width="5" customWidth="1" min="18" max="18"/>
    <col width="3" customWidth="1" min="19" max="19"/>
  </cols>
  <sheetData>
    <row r="1"/>
    <row r="2" ht="28" customHeight="1">
      <c r="B2" s="21" t="inlineStr">
        <is>
          <t>RÉVISION  ·  4 — POSER LES QUATRE SEUILS</t>
        </is>
      </c>
    </row>
    <row r="3" ht="32" customHeight="1">
      <c r="B3" s="22" t="inlineStr">
        <is>
          <t>Pour chacune des trois références, posez les quatre seuils à partir des paramètres donnés à gauche, puis comparez le stock moyen réellement détenu au maximum que vous venez de calculer.</t>
        </is>
      </c>
    </row>
    <row r="4"/>
    <row r="5" ht="68.5" customHeight="1">
      <c r="B5" s="9" t="inlineStr">
        <is>
          <t>Référence</t>
        </is>
      </c>
      <c r="C5" s="9" t="inlineStr">
        <is>
          <t>VM
par jour</t>
        </is>
      </c>
      <c r="D5" s="9" t="inlineStr">
        <is>
          <t>Délai
fourn.</t>
        </is>
      </c>
      <c r="E5" s="9" t="inlineStr">
        <is>
          <t>Traitement
interne</t>
        </is>
      </c>
      <c r="F5" s="9" t="inlineStr">
        <is>
          <t>Fréquence
de livraison</t>
        </is>
      </c>
      <c r="G5" s="9" t="inlineStr">
        <is>
          <t>Aléa
(jours)</t>
        </is>
      </c>
      <c r="H5" s="9" t="inlineStr">
        <is>
          <t>Stock de
sécurité</t>
        </is>
      </c>
      <c r="I5" s="9" t="inlineStr">
        <is>
          <t>✓</t>
        </is>
      </c>
      <c r="J5" s="9" t="inlineStr">
        <is>
          <t>Stock
minimum</t>
        </is>
      </c>
      <c r="K5" s="9" t="inlineStr">
        <is>
          <t>✓</t>
        </is>
      </c>
      <c r="L5" s="9" t="inlineStr">
        <is>
          <t>Stock
d’alerte</t>
        </is>
      </c>
      <c r="M5" s="9" t="inlineStr">
        <is>
          <t>✓</t>
        </is>
      </c>
      <c r="N5" s="9" t="inlineStr">
        <is>
          <t>Stock
maximum</t>
        </is>
      </c>
      <c r="O5" s="9" t="inlineStr">
        <is>
          <t>✓</t>
        </is>
      </c>
      <c r="P5" s="9" t="inlineStr">
        <is>
          <t>Stock moyen détenu
sur le mois</t>
        </is>
      </c>
      <c r="Q5" s="9" t="inlineStr">
        <is>
          <t>Écart au
maximum</t>
        </is>
      </c>
      <c r="R5" s="9" t="inlineStr">
        <is>
          <t>✓</t>
        </is>
      </c>
    </row>
    <row r="6">
      <c r="B6" s="10" t="inlineStr">
        <is>
          <t>Litière minérale 10 L</t>
        </is>
      </c>
      <c r="C6" s="11" t="n">
        <v>15</v>
      </c>
      <c r="D6" s="11" t="n">
        <v>4</v>
      </c>
      <c r="E6" s="11" t="n">
        <v>1</v>
      </c>
      <c r="F6" s="11" t="n">
        <v>14</v>
      </c>
      <c r="G6" s="30" t="n">
        <v>2</v>
      </c>
      <c r="H6" s="23" t="n"/>
      <c r="I6" s="24">
        <f>IF(H6="","",IF(ABS(H6-REF!$B$42)&lt;=0.01,"✓","✗"))</f>
        <v/>
      </c>
      <c r="J6" s="23" t="n"/>
      <c r="K6" s="24">
        <f>IF(J6="","",IF(ABS(J6-REF!$B$43)&lt;=0.01,"✓","✗"))</f>
        <v/>
      </c>
      <c r="L6" s="23" t="n"/>
      <c r="M6" s="24">
        <f>IF(L6="","",IF(ABS(L6-REF!$B$44)&lt;=0.01,"✓","✗"))</f>
        <v/>
      </c>
      <c r="N6" s="23" t="n"/>
      <c r="O6" s="24">
        <f>IF(N6="","",IF(ABS(N6-REF!$B$45)&lt;=0.01,"✓","✗"))</f>
        <v/>
      </c>
      <c r="P6" s="28" t="n">
        <v>150</v>
      </c>
      <c r="Q6" s="31" t="n"/>
      <c r="R6" s="24">
        <f>IF(Q6="","",IF(ABS(Q6-REF!$B$46)&lt;=0.01,"✓","✗"))</f>
        <v/>
      </c>
    </row>
    <row r="7">
      <c r="B7" s="14" t="inlineStr">
        <is>
          <t>Friandises chat 60 g</t>
        </is>
      </c>
      <c r="C7" s="15" t="n">
        <v>24</v>
      </c>
      <c r="D7" s="15" t="n">
        <v>4</v>
      </c>
      <c r="E7" s="15" t="n">
        <v>0</v>
      </c>
      <c r="F7" s="15" t="n">
        <v>14</v>
      </c>
      <c r="G7" s="32" t="n">
        <v>1</v>
      </c>
      <c r="H7" s="23" t="n"/>
      <c r="I7" s="24">
        <f>IF(H7="","",IF(ABS(H7-REF!$B$47)&lt;=0.01,"✓","✗"))</f>
        <v/>
      </c>
      <c r="J7" s="23" t="n"/>
      <c r="K7" s="24">
        <f>IF(J7="","",IF(ABS(J7-REF!$B$48)&lt;=0.01,"✓","✗"))</f>
        <v/>
      </c>
      <c r="L7" s="23" t="n"/>
      <c r="M7" s="24">
        <f>IF(L7="","",IF(ABS(L7-REF!$B$49)&lt;=0.01,"✓","✗"))</f>
        <v/>
      </c>
      <c r="N7" s="23" t="n"/>
      <c r="O7" s="24">
        <f>IF(N7="","",IF(ABS(N7-REF!$B$50)&lt;=0.01,"✓","✗"))</f>
        <v/>
      </c>
      <c r="P7" s="28" t="n">
        <v>180</v>
      </c>
      <c r="Q7" s="31" t="n"/>
      <c r="R7" s="24">
        <f>IF(Q7="","",IF(ABS(Q7-REF!$B$51)&lt;=0.01,"✓","✗"))</f>
        <v/>
      </c>
    </row>
    <row r="8">
      <c r="B8" s="10" t="inlineStr">
        <is>
          <t>Aquarium 60 L en kit</t>
        </is>
      </c>
      <c r="C8" s="11" t="n">
        <v>1</v>
      </c>
      <c r="D8" s="11" t="n">
        <v>4</v>
      </c>
      <c r="E8" s="11" t="n">
        <v>1</v>
      </c>
      <c r="F8" s="11" t="n">
        <v>14</v>
      </c>
      <c r="G8" s="30" t="n">
        <v>3</v>
      </c>
      <c r="H8" s="23" t="n"/>
      <c r="I8" s="24">
        <f>IF(H8="","",IF(ABS(H8-REF!$B$52)&lt;=0.01,"✓","✗"))</f>
        <v/>
      </c>
      <c r="J8" s="23" t="n"/>
      <c r="K8" s="24">
        <f>IF(J8="","",IF(ABS(J8-REF!$B$53)&lt;=0.01,"✓","✗"))</f>
        <v/>
      </c>
      <c r="L8" s="23" t="n"/>
      <c r="M8" s="24">
        <f>IF(L8="","",IF(ABS(L8-REF!$B$54)&lt;=0.01,"✓","✗"))</f>
        <v/>
      </c>
      <c r="N8" s="23" t="n"/>
      <c r="O8" s="24">
        <f>IF(N8="","",IF(ABS(N8-REF!$B$55)&lt;=0.01,"✓","✗"))</f>
        <v/>
      </c>
      <c r="P8" s="28" t="n">
        <v>60</v>
      </c>
      <c r="Q8" s="31" t="n"/>
      <c r="R8" s="24">
        <f>IF(Q8="","",IF(ABS(Q8-REF!$B$56)&lt;=0.01,"✓","✗"))</f>
        <v/>
      </c>
    </row>
    <row r="9"/>
    <row r="10" ht="22" customHeight="1">
      <c r="B10" s="27" t="inlineStr">
        <is>
          <t>La dernière colonne compare une MOYENNE du mois à un seuil : elle dit comment la référence a vécu le mois, pas ce qu’il faut commander aujourd’hui.</t>
        </is>
      </c>
    </row>
  </sheetData>
  <mergeCells count="3">
    <mergeCell ref="B2:R2"/>
    <mergeCell ref="B10:R10"/>
    <mergeCell ref="B3:R3"/>
  </mergeCells>
  <conditionalFormatting sqref="I6:I8">
    <cfRule type="expression" priority="1" dxfId="0">
      <formula>I6="✓"</formula>
    </cfRule>
    <cfRule type="expression" priority="2" dxfId="1">
      <formula>I6="✗"</formula>
    </cfRule>
  </conditionalFormatting>
  <conditionalFormatting sqref="K6:K8">
    <cfRule type="expression" priority="3" dxfId="0">
      <formula>K6="✓"</formula>
    </cfRule>
    <cfRule type="expression" priority="4" dxfId="1">
      <formula>K6="✗"</formula>
    </cfRule>
  </conditionalFormatting>
  <conditionalFormatting sqref="M6:M8">
    <cfRule type="expression" priority="5" dxfId="0">
      <formula>M6="✓"</formula>
    </cfRule>
    <cfRule type="expression" priority="6" dxfId="1">
      <formula>M6="✗"</formula>
    </cfRule>
  </conditionalFormatting>
  <conditionalFormatting sqref="O6:O8">
    <cfRule type="expression" priority="7" dxfId="0">
      <formula>O6="✓"</formula>
    </cfRule>
    <cfRule type="expression" priority="8" dxfId="1">
      <formula>O6="✗"</formula>
    </cfRule>
  </conditionalFormatting>
  <conditionalFormatting sqref="R6:R8">
    <cfRule type="expression" priority="9" dxfId="0">
      <formula>R6="✓"</formula>
    </cfRule>
    <cfRule type="expression" priority="10" dxfId="1">
      <formula>R6="✗"</formula>
    </cfRule>
  </conditionalFormatting>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D22"/>
  <sheetViews>
    <sheetView showGridLines="0" workbookViewId="0">
      <selection activeCell="A1" sqref="A1"/>
    </sheetView>
  </sheetViews>
  <sheetFormatPr baseColWidth="8" defaultRowHeight="15"/>
  <cols>
    <col width="3" customWidth="1" min="1" max="1"/>
    <col width="62" customWidth="1" min="2" max="2"/>
    <col width="18" customWidth="1" min="3" max="3"/>
    <col width="6" customWidth="1" min="4" max="4"/>
    <col width="3" customWidth="1" min="5" max="5"/>
  </cols>
  <sheetData>
    <row r="1"/>
    <row r="2" ht="28" customHeight="1">
      <c r="B2" s="21" t="inlineStr">
        <is>
          <t>RÉVISION  ·  5 — DÉCIDER</t>
        </is>
      </c>
    </row>
    <row r="3" ht="20" customHeight="1">
      <c r="B3" s="2" t="inlineStr">
        <is>
          <t>Trois calculs du jour, puis quatre questions de lecture.</t>
        </is>
      </c>
    </row>
    <row r="4"/>
    <row r="5" ht="32" customHeight="1">
      <c r="B5" s="9" t="inlineStr">
        <is>
          <t>La question</t>
        </is>
      </c>
      <c r="C5" s="9" t="inlineStr">
        <is>
          <t>Votre réponse</t>
        </is>
      </c>
      <c r="D5" s="9" t="inlineStr">
        <is>
          <t>✓</t>
        </is>
      </c>
    </row>
    <row r="6" ht="42.7" customHeight="1">
      <c r="B6" s="33" t="inlineStr">
        <is>
          <t>Le rayon de litière affiche 80 sacs, et 150 sont commandés et pas encore livrés. Quel est le stock de POSITION ?</t>
        </is>
      </c>
      <c r="C6" s="23" t="n"/>
      <c r="D6" s="24">
        <f>IF(C6="","",IF(ABS(C6-REF!$B$57)&lt;=0.01,"✓","✗"))</f>
        <v/>
      </c>
    </row>
    <row r="7" ht="42.7" customHeight="1">
      <c r="B7" s="34" t="inlineStr">
        <is>
          <t>Plus tard dans le mois, la position des friandises est tombée à 100 et leur maximum est de 456. Combien d’unités faut-il commander ?</t>
        </is>
      </c>
      <c r="C7" s="23" t="n"/>
      <c r="D7" s="24">
        <f>IF(C7="","",IF(ABS(C7-REF!$B$58)&lt;=0.01,"✓","✗"))</f>
        <v/>
      </c>
    </row>
    <row r="8" ht="32" customHeight="1">
      <c r="B8" s="33" t="inlineStr">
        <is>
          <t>Les friandises se commandent par carton de 12. Combien de cartons passez-vous ?</t>
        </is>
      </c>
      <c r="C8" s="23" t="n"/>
      <c r="D8" s="24">
        <f>IF(C8="","",IF(ABS(C8-REF!$B$59)&lt;=0.01,"✓","✗"))</f>
        <v/>
      </c>
    </row>
    <row r="9" ht="32" customHeight="1">
      <c r="B9" s="34" t="inlineStr">
        <is>
          <t>Combien d’unités cela représente-t-il ?</t>
        </is>
      </c>
      <c r="C9" s="23" t="n"/>
      <c r="D9" s="24">
        <f>IF(C9="","",IF(ABS(C9-REF!$B$60)&lt;=0.01,"✓","✗"))</f>
        <v/>
      </c>
    </row>
    <row r="10" ht="42.7" customHeight="1">
      <c r="B10" s="33" t="inlineStr">
        <is>
          <t>Le soir, le logiciel annonce 184 sacs de litière et le comptage en trouve 176. Quel est l’écart, avec son signe ?</t>
        </is>
      </c>
      <c r="C10" s="31" t="n"/>
      <c r="D10" s="24">
        <f>IF(C10="","",IF(ABS(C10-REF!$B$61)&lt;=0.01,"✓","✗"))</f>
        <v/>
      </c>
    </row>
    <row r="11" ht="32" customHeight="1">
      <c r="B11" s="34" t="inlineStr">
        <is>
          <t>Combien de jours de vente le stock détenu d’aquariums couvre-t-il ?</t>
        </is>
      </c>
      <c r="C11" s="29" t="n"/>
      <c r="D11" s="24">
        <f>IF(C11="","",IF(ABS(C11-REF!$B$62)&lt;=0.01,"✓","✗"))</f>
        <v/>
      </c>
    </row>
    <row r="12" ht="32" customHeight="1">
      <c r="B12" s="33" t="inlineStr">
        <is>
          <t>Combien d’euros l’excédent d’aquariums immobilise-t-il, au prix d’achat ?</t>
        </is>
      </c>
      <c r="C12" s="26" t="n"/>
      <c r="D12" s="24">
        <f>IF(C12="","",IF(ABS(C12-REF!$B$63)&lt;=0.01,"✓","✗"))</f>
        <v/>
      </c>
    </row>
    <row r="13" ht="32" customHeight="1">
      <c r="B13" s="34" t="inlineStr">
        <is>
          <t>Un sac de litière fait 10 L. Quel volume, en m³, le stock MAXIMUM de litière occupe-t-il en réserve ?</t>
        </is>
      </c>
      <c r="C13" s="29" t="n"/>
      <c r="D13" s="24">
        <f>IF(C13="","",IF(ABS(C13-REF!$B$64)&lt;=0.01,"✓","✗"))</f>
        <v/>
      </c>
    </row>
    <row r="14"/>
    <row r="15">
      <c r="B15" s="3" t="inlineStr">
        <is>
          <t>Quatre questions de lecture</t>
        </is>
      </c>
    </row>
    <row r="16" ht="42.7" customHeight="1">
      <c r="B16" s="9" t="inlineStr">
        <is>
          <t>La question</t>
        </is>
      </c>
      <c r="C16" s="9" t="inlineStr">
        <is>
          <t>Votre réponse
(à choisir dans la liste)</t>
        </is>
      </c>
      <c r="D16" s="9" t="inlineStr">
        <is>
          <t>✓</t>
        </is>
      </c>
    </row>
    <row r="17" ht="32" customHeight="1">
      <c r="B17" s="33" t="inlineStr">
        <is>
          <t>Des trois références de la feuille 4, laquelle détient en moyenne plus de stock que son maximum ne l’autorise ?</t>
        </is>
      </c>
      <c r="C17" s="35" t="n"/>
      <c r="D17" s="24">
        <f>IF(C17="","",IF(UPPER(TRIM(C17))=REF!$B$65,"✓","✗"))</f>
        <v/>
      </c>
    </row>
    <row r="18" ht="32" customHeight="1">
      <c r="B18" s="34" t="inlineStr">
        <is>
          <t>Sur laquelle le stock minimum et le stock d’alerte portent-ils la même valeur ?</t>
        </is>
      </c>
      <c r="C18" s="35" t="n"/>
      <c r="D18" s="24">
        <f>IF(C18="","",IF(UPPER(TRIM(C18))=REF!$B$66,"✓","✗"))</f>
        <v/>
      </c>
    </row>
    <row r="19" ht="32" customHeight="1">
      <c r="B19" s="33" t="inlineStr">
        <is>
          <t>Sur laquelle le stock maximum calculé occupe-t-il le plus de place en réserve ?</t>
        </is>
      </c>
      <c r="C19" s="35" t="n"/>
      <c r="D19" s="24">
        <f>IF(C19="","",IF(UPPER(TRIM(C19))=REF!$B$67,"✓","✗"))</f>
        <v/>
      </c>
    </row>
    <row r="20" ht="32" customHeight="1">
      <c r="B20" s="34" t="inlineStr">
        <is>
          <t>Quand le maximum calculé ne tient pas dans la réserve, que fait-on ?</t>
        </is>
      </c>
      <c r="C20" s="35" t="n"/>
      <c r="D20" s="24">
        <f>IF(C20="","",IF(UPPER(TRIM(C20))=REF!$B$68,"✓","✗"))</f>
        <v/>
      </c>
    </row>
    <row r="21"/>
    <row r="22" ht="29.8" customHeight="1">
      <c r="B22" s="36" t="inlineStr">
        <is>
          <t>On compte le physique, on décide sur la position, on promet sur le disponible. Les confondre, c’est vendre deux fois la même unité.</t>
        </is>
      </c>
    </row>
  </sheetData>
  <mergeCells count="3">
    <mergeCell ref="B3:D3"/>
    <mergeCell ref="B2:D2"/>
    <mergeCell ref="B22:D22"/>
  </mergeCells>
  <conditionalFormatting sqref="D6:D13">
    <cfRule type="expression" priority="1" dxfId="0">
      <formula>D6="✓"</formula>
    </cfRule>
    <cfRule type="expression" priority="2" dxfId="1">
      <formula>D6="✗"</formula>
    </cfRule>
  </conditionalFormatting>
  <conditionalFormatting sqref="D17:D20">
    <cfRule type="expression" priority="3" dxfId="0">
      <formula>D17="✓"</formula>
    </cfRule>
    <cfRule type="expression" priority="4" dxfId="1">
      <formula>D17="✗"</formula>
    </cfRule>
  </conditionalFormatting>
  <dataValidations count="4">
    <dataValidation sqref="C17" showDropDown="0" showInputMessage="0" showErrorMessage="0" allowBlank="1" type="list">
      <formula1>"LITIÈRE MINÉRALE 10 L,FRIANDISES CHAT 60 G,AQUARIUM 60 L EN KIT"</formula1>
    </dataValidation>
    <dataValidation sqref="C18" showDropDown="0" showInputMessage="0" showErrorMessage="0" allowBlank="1" type="list">
      <formula1>"LITIÈRE MINÉRALE 10 L,FRIANDISES CHAT 60 G,AQUARIUM 60 L EN KIT"</formula1>
    </dataValidation>
    <dataValidation sqref="C19" showDropDown="0" showInputMessage="0" showErrorMessage="0" allowBlank="1" type="list">
      <formula1>"LITIÈRE MINÉRALE 10 L,FRIANDISES CHAT 60 G,AQUARIUM 60 L EN KIT"</formula1>
    </dataValidation>
    <dataValidation sqref="C20" showDropDown="0" showInputMessage="0" showErrorMessage="0" allowBlank="1" type="list">
      <formula1>"ON RÉDUIT LE STOCK DE SÉCURITÉ,ON AUGMENTE LA FRÉQUENCE DE LIVRAISON,ON BAISSE LE SEUIL D’ALERTE"</formula1>
    </dataValidation>
  </dataValidations>
  <pageMargins left="0.75" right="0.75" top="1" bottom="1" header="0.5" footer="0.5"/>
  <pageSetup orientation="landscape" fitToHeight="1" fitToWidth="1"/>
</worksheet>
</file>

<file path=xl/worksheets/sheet6.xml><?xml version="1.0" encoding="utf-8"?>
<worksheet xmlns="http://schemas.openxmlformats.org/spreadsheetml/2006/main">
  <sheetPr>
    <outlinePr summaryBelow="1" summaryRight="1"/>
    <pageSetUpPr fitToPage="1"/>
  </sheetPr>
  <dimension ref="A1:I17"/>
  <sheetViews>
    <sheetView showGridLines="0" workbookViewId="0">
      <selection activeCell="A1" sqref="A1"/>
    </sheetView>
  </sheetViews>
  <sheetFormatPr baseColWidth="8" defaultRowHeight="15"/>
  <cols>
    <col width="3" customWidth="1" min="1" max="1"/>
    <col width="24" customWidth="1" min="2" max="2"/>
    <col width="15" customWidth="1" min="3" max="3"/>
    <col width="8" customWidth="1" min="4" max="4"/>
    <col width="12" customWidth="1" min="5" max="5"/>
    <col width="4" customWidth="1" min="6" max="6"/>
    <col width="26.7" customWidth="1" min="7" max="7"/>
    <col width="26.7" customWidth="1" min="8" max="8"/>
    <col width="62" customWidth="1" min="9" max="9"/>
    <col width="3" customWidth="1" min="10" max="10"/>
  </cols>
  <sheetData>
    <row r="1"/>
    <row r="2" ht="28" customHeight="1">
      <c r="B2" s="21" t="inlineStr">
        <is>
          <t>MON SCORE</t>
        </is>
      </c>
      <c r="G2" s="21" t="inlineStr">
        <is>
          <t>CORRIGÉ COMMENTÉ</t>
        </is>
      </c>
    </row>
    <row r="3" ht="29.8" customHeight="1">
      <c r="B3" s="22" t="inlineStr">
        <is>
          <t>Se met à jour tout seul, au fur et à mesure de vos saisies.</t>
        </is>
      </c>
      <c r="G3" s="22" t="inlineStr">
        <is>
          <t>À lire après avoir tout tenté. Les valeurs sont déjà contrôlées : ici, on explique.</t>
        </is>
      </c>
    </row>
    <row r="4"/>
    <row r="5" ht="32" customHeight="1">
      <c r="B5" s="9" t="inlineStr">
        <is>
          <t>Feuille</t>
        </is>
      </c>
      <c r="C5" s="9" t="inlineStr">
        <is>
          <t>Réponses justes</t>
        </is>
      </c>
      <c r="D5" s="9" t="inlineStr">
        <is>
          <t>Sur</t>
        </is>
      </c>
      <c r="E5" s="9" t="inlineStr">
        <is>
          <t>Réussite</t>
        </is>
      </c>
      <c r="G5" s="9" t="inlineStr">
        <is>
          <t>Le point</t>
        </is>
      </c>
      <c r="H5" s="9" t="inlineStr">
        <is>
          <t>Le chiffre</t>
        </is>
      </c>
      <c r="I5" s="9" t="inlineStr">
        <is>
          <t>Ce qu’il faut comprendre</t>
        </is>
      </c>
    </row>
    <row r="6" ht="42.7" customHeight="1">
      <c r="B6" s="10" t="inlineStr">
        <is>
          <t>2. Reconstituer</t>
        </is>
      </c>
      <c r="C6" s="37">
        <f>IF('2. Reconstituer'!G6="✓",1,0)+IF('2. Reconstituer'!I6="✓",1,0)+IF('2. Reconstituer'!L6="✓",1,0)+IF('2. Reconstituer'!O6="✓",1,0)+IF('2. Reconstituer'!G7="✓",1,0)+IF('2. Reconstituer'!I7="✓",1,0)+IF('2. Reconstituer'!L7="✓",1,0)+IF('2. Reconstituer'!O7="✓",1,0)+IF('2. Reconstituer'!G8="✓",1,0)+IF('2. Reconstituer'!I8="✓",1,0)+IF('2. Reconstituer'!L8="✓",1,0)+IF('2. Reconstituer'!O8="✓",1,0)+IF('2. Reconstituer'!G9="✓",1,0)+IF('2. Reconstituer'!I9="✓",1,0)+IF('2. Reconstituer'!L9="✓",1,0)+IF('2. Reconstituer'!O9="✓",1,0)+IF('2. Reconstituer'!G10="✓",1,0)+IF('2. Reconstituer'!I10="✓",1,0)+IF('2. Reconstituer'!L10="✓",1,0)+IF('2. Reconstituer'!O10="✓",1,0)</f>
        <v/>
      </c>
      <c r="D6" s="37" t="n">
        <v>20</v>
      </c>
      <c r="E6" s="38">
        <f>IF(D6=0,"",C6/D6)</f>
        <v/>
      </c>
      <c r="G6" s="10" t="inlineStr">
        <is>
          <t>Les entrées</t>
        </is>
      </c>
      <c r="H6" s="39" t="inlineStr">
        <is>
          <t>100 − 200 + 450</t>
        </is>
      </c>
      <c r="I6" s="40" t="inlineStr">
        <is>
          <t>Sur la litière : 350 sacs reçus. Les entrées ne sont jamais données — elles se déduisent du reste, et le stock final doit retomber juste.</t>
        </is>
      </c>
    </row>
    <row r="7" ht="42.7" customHeight="1">
      <c r="B7" s="14" t="inlineStr">
        <is>
          <t>3. Mesurer</t>
        </is>
      </c>
      <c r="C7" s="41">
        <f>IF('3. Mesurer'!F6="✓",1,0)+IF('3. Mesurer'!H6="✓",1,0)+IF('3. Mesurer'!J6="✓",1,0)+IF('3. Mesurer'!L6="✓",1,0)+IF('3. Mesurer'!F7="✓",1,0)+IF('3. Mesurer'!H7="✓",1,0)+IF('3. Mesurer'!J7="✓",1,0)+IF('3. Mesurer'!L7="✓",1,0)+IF('3. Mesurer'!F8="✓",1,0)+IF('3. Mesurer'!H8="✓",1,0)+IF('3. Mesurer'!J8="✓",1,0)+IF('3. Mesurer'!L8="✓",1,0)+IF('3. Mesurer'!F9="✓",1,0)+IF('3. Mesurer'!H9="✓",1,0)+IF('3. Mesurer'!J9="✓",1,0)+IF('3. Mesurer'!L9="✓",1,0)+IF('3. Mesurer'!F10="✓",1,0)+IF('3. Mesurer'!H10="✓",1,0)+IF('3. Mesurer'!J10="✓",1,0)+IF('3. Mesurer'!L10="✓",1,0)</f>
        <v/>
      </c>
      <c r="D7" s="41" t="n">
        <v>20</v>
      </c>
      <c r="E7" s="42">
        <f>IF(D7=0,"",C7/D7)</f>
        <v/>
      </c>
      <c r="G7" s="14" t="inlineStr">
        <is>
          <t>La casse</t>
        </is>
      </c>
      <c r="H7" s="43" t="inlineStr">
        <is>
          <t>24 unités</t>
        </is>
      </c>
      <c r="I7" s="44" t="inlineStr">
        <is>
          <t>Sur les friandises, les sorties valent 720 + 24 = 744, mais les ventes moyennes se calculent sur 720. La compter donnerait 24,80 par jour au lieu de 24,00.</t>
        </is>
      </c>
    </row>
    <row r="8" ht="36" customHeight="1">
      <c r="B8" s="10" t="inlineStr">
        <is>
          <t>4. Poser les seuils</t>
        </is>
      </c>
      <c r="C8" s="37">
        <f>IF('4. Poser les seuils'!I6="✓",1,0)+IF('4. Poser les seuils'!K6="✓",1,0)+IF('4. Poser les seuils'!M6="✓",1,0)+IF('4. Poser les seuils'!O6="✓",1,0)+IF('4. Poser les seuils'!R6="✓",1,0)+IF('4. Poser les seuils'!I7="✓",1,0)+IF('4. Poser les seuils'!K7="✓",1,0)+IF('4. Poser les seuils'!M7="✓",1,0)+IF('4. Poser les seuils'!O7="✓",1,0)+IF('4. Poser les seuils'!R7="✓",1,0)+IF('4. Poser les seuils'!I8="✓",1,0)+IF('4. Poser les seuils'!K8="✓",1,0)+IF('4. Poser les seuils'!M8="✓",1,0)+IF('4. Poser les seuils'!O8="✓",1,0)+IF('4. Poser les seuils'!R8="✓",1,0)</f>
        <v/>
      </c>
      <c r="D8" s="37" t="n">
        <v>15</v>
      </c>
      <c r="E8" s="38">
        <f>IF(D8=0,"",C8/D8)</f>
        <v/>
      </c>
      <c r="G8" s="10" t="inlineStr">
        <is>
          <t>La valorisation</t>
        </is>
      </c>
      <c r="H8" s="39" t="inlineStr">
        <is>
          <t>60 × 38,00 €</t>
        </is>
      </c>
      <c r="I8" s="40" t="inlineStr">
        <is>
          <t>Sur le stock MOYEN : 2 280,00 €. Sur le stock final on lirait 1 900,00 € — la valeur d’un soir, pas celle du mois.</t>
        </is>
      </c>
    </row>
    <row r="9" ht="42.7" customHeight="1">
      <c r="B9" s="14" t="inlineStr">
        <is>
          <t>5. Décider</t>
        </is>
      </c>
      <c r="C9" s="41">
        <f>IF('5. Décider'!D6="✓",1,0)+IF('5. Décider'!D7="✓",1,0)+IF('5. Décider'!D8="✓",1,0)+IF('5. Décider'!D9="✓",1,0)+IF('5. Décider'!D10="✓",1,0)+IF('5. Décider'!D11="✓",1,0)+IF('5. Décider'!D12="✓",1,0)+IF('5. Décider'!D13="✓",1,0)+IF('5. Décider'!D17="✓",1,0)+IF('5. Décider'!D18="✓",1,0)+IF('5. Décider'!D19="✓",1,0)+IF('5. Décider'!D20="✓",1,0)</f>
        <v/>
      </c>
      <c r="D9" s="41" t="n">
        <v>12</v>
      </c>
      <c r="E9" s="42">
        <f>IF(D9=0,"",C9/D9)</f>
        <v/>
      </c>
      <c r="G9" s="14" t="inlineStr">
        <is>
          <t>Le double chemin</t>
        </is>
      </c>
      <c r="H9" s="43" t="inlineStr">
        <is>
          <t>10,00 jours</t>
        </is>
      </c>
      <c r="I9" s="44" t="inlineStr">
        <is>
          <t>Sur la litière : 150 ÷ 15,00 et 30 ÷ 3,00 donnent le même nombre. Quand ils divergent, c’est une formule qui est fausse — jamais un arrondi.</t>
        </is>
      </c>
    </row>
    <row r="10" ht="42.7" customHeight="1">
      <c r="B10" s="45" t="inlineStr">
        <is>
          <t>TOTAL</t>
        </is>
      </c>
      <c r="C10" s="46">
        <f>SUM(C6:C9)</f>
        <v/>
      </c>
      <c r="D10" s="46" t="n">
        <v>67</v>
      </c>
      <c r="E10" s="47">
        <f>C10/D10</f>
        <v/>
      </c>
      <c r="G10" s="10" t="inlineStr">
        <is>
          <t>Minimum et alerte</t>
        </is>
      </c>
      <c r="H10" s="39" t="inlineStr">
        <is>
          <t>120 pour les deux</t>
        </is>
      </c>
      <c r="I10" s="40" t="inlineStr">
        <is>
          <t>Sur les friandises, la commande part sans délai de traitement : l’alerte n’a rien à ajouter au minimum. Ce n’est pas une erreur de calcul.</t>
        </is>
      </c>
    </row>
    <row r="11" ht="55.6" customHeight="1">
      <c r="G11" s="14" t="inlineStr">
        <is>
          <t>L’aquarium en surstock</t>
        </is>
      </c>
      <c r="H11" s="43" t="inlineStr">
        <is>
          <t>60 pour un maximum de 21</t>
        </is>
      </c>
      <c r="I11" s="44" t="inlineStr">
        <is>
          <t>39 unités de trop, soit 1 482,00 € immobilisés sur une seule référence. La couverture réelle est de 60 jours pour une livraison tous les 14 jours : c’est le chiffre à porter à son responsable.</t>
        </is>
      </c>
    </row>
    <row r="12" ht="55.6" customHeight="1">
      <c r="B12" s="48">
        <f>IF(E10=1,"Sans faute. Vous savez transposer la méthode à un commerce que vous n’avez jamais vu, et à un tout autre rythme de livraison.",IF(E10&gt;=0.8,"Très bien. Reprenez les lignes marquées ✗ : elles viennent presque toujours du même geste.",IF(E10&gt;=0.5,"À consolider. Revoyez les six notions et les quatre seuils, puis reprenez les feuilles 2 et 4.","Reprenez l’aide-mémoire section par section, puis refaites la feuille 2 ligne par ligne.")))</f>
        <v/>
      </c>
      <c r="C12" s="5" t="n"/>
      <c r="D12" s="5" t="n"/>
      <c r="E12" s="5" t="n"/>
      <c r="G12" s="10" t="inlineStr">
        <is>
          <t>La litière et la réserve</t>
        </is>
      </c>
      <c r="H12" s="39" t="inlineStr">
        <is>
          <t>300 sacs = 3,00 m³</t>
        </is>
      </c>
      <c r="I12" s="40" t="inlineStr">
        <is>
          <t>Le calcul est juste, et pourtant il ne tient pas : 3,00 m³ pour UNE référence sur 1 400, dans une réserve de 25 m². On augmente alors la FRÉQUENCE de livraison — on ne rogne jamais le stock de sécurité pour gagner de la place.</t>
        </is>
      </c>
    </row>
    <row r="13" ht="42.7" customHeight="1">
      <c r="B13" s="5" t="n"/>
      <c r="C13" s="5" t="n"/>
      <c r="D13" s="5" t="n"/>
      <c r="E13" s="5" t="n"/>
      <c r="G13" s="14" t="inlineStr">
        <is>
          <t>La position du jour</t>
        </is>
      </c>
      <c r="H13" s="43" t="inlineStr">
        <is>
          <t>80 + 150 = 230</t>
        </is>
      </c>
      <c r="I13" s="44" t="inlineStr">
        <is>
          <t>Très au-dessus de l’alerte (105) : on ne commande pas. Décider sur le seul rayon ferait entrer une seconde fois ce qui est déjà en route.</t>
        </is>
      </c>
    </row>
    <row r="14" ht="42.7" customHeight="1">
      <c r="G14" s="10" t="inlineStr">
        <is>
          <t>La commande en colis</t>
        </is>
      </c>
      <c r="H14" s="39" t="inlineStr">
        <is>
          <t>356 ÷ 12 = 29,67</t>
        </is>
      </c>
      <c r="I14" s="40" t="inlineStr">
        <is>
          <t>On arrondit toujours au colis SUPÉRIEUR : 30 cartons, soit 360 unités. On ne coupe pas un colis, et la position dépasse alors légèrement le maximum — c’est normal, et il faut le dire.</t>
        </is>
      </c>
    </row>
    <row r="15" ht="42.7" customHeight="1">
      <c r="G15" s="14" t="inlineStr">
        <is>
          <t>L’écart de comptage</t>
        </is>
      </c>
      <c r="H15" s="43" t="inlineStr">
        <is>
          <t>-8 sacs</t>
        </is>
      </c>
      <c r="I15" s="44" t="inlineStr">
        <is>
          <t>On réaligne le théorique sur le réel ET on note la cause. Sans la cause écrite, le même écart revient à l’identique le mois suivant.</t>
        </is>
      </c>
    </row>
    <row r="16"/>
    <row r="17" ht="29.8" customHeight="1">
      <c r="G17" s="36" t="inlineStr">
        <is>
          <t>Deux choses à retenir de ce classeur : un seuil juste peut être impossible à loger — c’est la fréquence qu’on change, pas la sécurité ; et un stock lent sur un article cher immobilise très vite beaucoup d’argent.</t>
        </is>
      </c>
    </row>
  </sheetData>
  <mergeCells count="6">
    <mergeCell ref="G2:I2"/>
    <mergeCell ref="B12:E13"/>
    <mergeCell ref="G3:I3"/>
    <mergeCell ref="B3:E3"/>
    <mergeCell ref="B2:E2"/>
    <mergeCell ref="G17:I17"/>
  </mergeCells>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sheetPr>
  <dimension ref="A1:C68"/>
  <sheetViews>
    <sheetView workbookViewId="0">
      <selection activeCell="A1" sqref="A1"/>
    </sheetView>
  </sheetViews>
  <sheetFormatPr baseColWidth="8" defaultRowHeight="15"/>
  <cols>
    <col width="36.9" customWidth="1" min="2" max="2"/>
    <col width="13" customWidth="1" min="3" max="3"/>
  </cols>
  <sheetData>
    <row r="1">
      <c r="A1" s="10" t="inlineStr">
        <is>
          <t>clé</t>
        </is>
      </c>
      <c r="B1" s="10" t="inlineStr">
        <is>
          <t>valeur</t>
        </is>
      </c>
      <c r="C1" s="10" t="inlineStr">
        <is>
          <t>type</t>
        </is>
      </c>
    </row>
    <row r="2">
      <c r="A2" s="13" t="inlineStr">
        <is>
          <t>sor_0</t>
        </is>
      </c>
      <c r="B2" s="13" t="n">
        <v>240</v>
      </c>
      <c r="C2" s="13" t="inlineStr">
        <is>
          <t>n</t>
        </is>
      </c>
    </row>
    <row r="3">
      <c r="A3" s="13" t="inlineStr">
        <is>
          <t>ent_0</t>
        </is>
      </c>
      <c r="B3" s="13" t="n">
        <v>220</v>
      </c>
      <c r="C3" s="13" t="inlineStr">
        <is>
          <t>n</t>
        </is>
      </c>
    </row>
    <row r="4">
      <c r="A4" s="13" t="inlineStr">
        <is>
          <t>smo_0</t>
        </is>
      </c>
      <c r="B4" s="13" t="n">
        <v>120</v>
      </c>
      <c r="C4" s="13" t="inlineStr">
        <is>
          <t>n</t>
        </is>
      </c>
    </row>
    <row r="5">
      <c r="A5" s="13" t="inlineStr">
        <is>
          <t>val_0</t>
        </is>
      </c>
      <c r="B5" s="13" t="n">
        <v>1740</v>
      </c>
      <c r="C5" s="13" t="inlineStr">
        <is>
          <t>n</t>
        </is>
      </c>
    </row>
    <row r="6">
      <c r="A6" s="13" t="inlineStr">
        <is>
          <t>vm_0</t>
        </is>
      </c>
      <c r="B6" s="13" t="n">
        <v>8</v>
      </c>
      <c r="C6" s="13" t="inlineStr">
        <is>
          <t>n</t>
        </is>
      </c>
    </row>
    <row r="7">
      <c r="A7" s="13" t="inlineStr">
        <is>
          <t>tr_0</t>
        </is>
      </c>
      <c r="B7" s="13" t="n">
        <v>2</v>
      </c>
      <c r="C7" s="13" t="inlineStr">
        <is>
          <t>n</t>
        </is>
      </c>
    </row>
    <row r="8">
      <c r="A8" s="13" t="inlineStr">
        <is>
          <t>dms_0</t>
        </is>
      </c>
      <c r="B8" s="13" t="n">
        <v>15</v>
      </c>
      <c r="C8" s="13" t="inlineStr">
        <is>
          <t>n</t>
        </is>
      </c>
    </row>
    <row r="9">
      <c r="A9" s="13" t="inlineStr">
        <is>
          <t>ctl_0</t>
        </is>
      </c>
      <c r="B9" s="13" t="n">
        <v>15</v>
      </c>
      <c r="C9" s="13" t="inlineStr">
        <is>
          <t>n</t>
        </is>
      </c>
    </row>
    <row r="10">
      <c r="A10" s="13" t="inlineStr">
        <is>
          <t>sor_1</t>
        </is>
      </c>
      <c r="B10" s="13" t="n">
        <v>450</v>
      </c>
      <c r="C10" s="13" t="inlineStr">
        <is>
          <t>n</t>
        </is>
      </c>
    </row>
    <row r="11">
      <c r="A11" s="13" t="inlineStr">
        <is>
          <t>ent_1</t>
        </is>
      </c>
      <c r="B11" s="13" t="n">
        <v>350</v>
      </c>
      <c r="C11" s="13" t="inlineStr">
        <is>
          <t>n</t>
        </is>
      </c>
    </row>
    <row r="12">
      <c r="A12" s="13" t="inlineStr">
        <is>
          <t>smo_1</t>
        </is>
      </c>
      <c r="B12" s="13" t="n">
        <v>150</v>
      </c>
      <c r="C12" s="13" t="inlineStr">
        <is>
          <t>n</t>
        </is>
      </c>
    </row>
    <row r="13">
      <c r="A13" s="13" t="inlineStr">
        <is>
          <t>val_1</t>
        </is>
      </c>
      <c r="B13" s="13" t="n">
        <v>480</v>
      </c>
      <c r="C13" s="13" t="inlineStr">
        <is>
          <t>n</t>
        </is>
      </c>
    </row>
    <row r="14">
      <c r="A14" s="13" t="inlineStr">
        <is>
          <t>vm_1</t>
        </is>
      </c>
      <c r="B14" s="13" t="n">
        <v>15</v>
      </c>
      <c r="C14" s="13" t="inlineStr">
        <is>
          <t>n</t>
        </is>
      </c>
    </row>
    <row r="15">
      <c r="A15" s="13" t="inlineStr">
        <is>
          <t>tr_1</t>
        </is>
      </c>
      <c r="B15" s="13" t="n">
        <v>3</v>
      </c>
      <c r="C15" s="13" t="inlineStr">
        <is>
          <t>n</t>
        </is>
      </c>
    </row>
    <row r="16">
      <c r="A16" s="13" t="inlineStr">
        <is>
          <t>dms_1</t>
        </is>
      </c>
      <c r="B16" s="13" t="n">
        <v>10</v>
      </c>
      <c r="C16" s="13" t="inlineStr">
        <is>
          <t>n</t>
        </is>
      </c>
    </row>
    <row r="17">
      <c r="A17" s="13" t="inlineStr">
        <is>
          <t>ctl_1</t>
        </is>
      </c>
      <c r="B17" s="13" t="n">
        <v>10</v>
      </c>
      <c r="C17" s="13" t="inlineStr">
        <is>
          <t>n</t>
        </is>
      </c>
    </row>
    <row r="18">
      <c r="A18" s="13" t="inlineStr">
        <is>
          <t>sor_2</t>
        </is>
      </c>
      <c r="B18" s="13" t="n">
        <v>744</v>
      </c>
      <c r="C18" s="13" t="inlineStr">
        <is>
          <t>n</t>
        </is>
      </c>
    </row>
    <row r="19">
      <c r="A19" s="13" t="inlineStr">
        <is>
          <t>ent_2</t>
        </is>
      </c>
      <c r="B19" s="13" t="n">
        <v>584</v>
      </c>
      <c r="C19" s="13" t="inlineStr">
        <is>
          <t>n</t>
        </is>
      </c>
    </row>
    <row r="20">
      <c r="A20" s="13" t="inlineStr">
        <is>
          <t>smo_2</t>
        </is>
      </c>
      <c r="B20" s="13" t="n">
        <v>180</v>
      </c>
      <c r="C20" s="13" t="inlineStr">
        <is>
          <t>n</t>
        </is>
      </c>
    </row>
    <row r="21">
      <c r="A21" s="13" t="inlineStr">
        <is>
          <t>val_2</t>
        </is>
      </c>
      <c r="B21" s="13" t="n">
        <v>162</v>
      </c>
      <c r="C21" s="13" t="inlineStr">
        <is>
          <t>n</t>
        </is>
      </c>
    </row>
    <row r="22">
      <c r="A22" s="13" t="inlineStr">
        <is>
          <t>vm_2</t>
        </is>
      </c>
      <c r="B22" s="13" t="n">
        <v>24</v>
      </c>
      <c r="C22" s="13" t="inlineStr">
        <is>
          <t>n</t>
        </is>
      </c>
    </row>
    <row r="23">
      <c r="A23" s="13" t="inlineStr">
        <is>
          <t>tr_2</t>
        </is>
      </c>
      <c r="B23" s="13" t="n">
        <v>4</v>
      </c>
      <c r="C23" s="13" t="inlineStr">
        <is>
          <t>n</t>
        </is>
      </c>
    </row>
    <row r="24">
      <c r="A24" s="13" t="inlineStr">
        <is>
          <t>dms_2</t>
        </is>
      </c>
      <c r="B24" s="13" t="n">
        <v>7.5</v>
      </c>
      <c r="C24" s="13" t="inlineStr">
        <is>
          <t>n</t>
        </is>
      </c>
    </row>
    <row r="25">
      <c r="A25" s="13" t="inlineStr">
        <is>
          <t>ctl_2</t>
        </is>
      </c>
      <c r="B25" s="13" t="n">
        <v>7.5</v>
      </c>
      <c r="C25" s="13" t="inlineStr">
        <is>
          <t>n</t>
        </is>
      </c>
    </row>
    <row r="26">
      <c r="A26" s="13" t="inlineStr">
        <is>
          <t>sor_3</t>
        </is>
      </c>
      <c r="B26" s="13" t="n">
        <v>30</v>
      </c>
      <c r="C26" s="13" t="inlineStr">
        <is>
          <t>n</t>
        </is>
      </c>
    </row>
    <row r="27">
      <c r="A27" s="13" t="inlineStr">
        <is>
          <t>ent_3</t>
        </is>
      </c>
      <c r="B27" s="13" t="n">
        <v>10</v>
      </c>
      <c r="C27" s="13" t="inlineStr">
        <is>
          <t>n</t>
        </is>
      </c>
    </row>
    <row r="28">
      <c r="A28" s="13" t="inlineStr">
        <is>
          <t>smo_3</t>
        </is>
      </c>
      <c r="B28" s="13" t="n">
        <v>60</v>
      </c>
      <c r="C28" s="13" t="inlineStr">
        <is>
          <t>n</t>
        </is>
      </c>
    </row>
    <row r="29">
      <c r="A29" s="13" t="inlineStr">
        <is>
          <t>val_3</t>
        </is>
      </c>
      <c r="B29" s="13" t="n">
        <v>2280</v>
      </c>
      <c r="C29" s="13" t="inlineStr">
        <is>
          <t>n</t>
        </is>
      </c>
    </row>
    <row r="30">
      <c r="A30" s="13" t="inlineStr">
        <is>
          <t>vm_3</t>
        </is>
      </c>
      <c r="B30" s="13" t="n">
        <v>1</v>
      </c>
      <c r="C30" s="13" t="inlineStr">
        <is>
          <t>n</t>
        </is>
      </c>
    </row>
    <row r="31">
      <c r="A31" s="13" t="inlineStr">
        <is>
          <t>tr_3</t>
        </is>
      </c>
      <c r="B31" s="13" t="n">
        <v>0.5</v>
      </c>
      <c r="C31" s="13" t="inlineStr">
        <is>
          <t>n</t>
        </is>
      </c>
    </row>
    <row r="32">
      <c r="A32" s="13" t="inlineStr">
        <is>
          <t>dms_3</t>
        </is>
      </c>
      <c r="B32" s="13" t="n">
        <v>60</v>
      </c>
      <c r="C32" s="13" t="inlineStr">
        <is>
          <t>n</t>
        </is>
      </c>
    </row>
    <row r="33">
      <c r="A33" s="13" t="inlineStr">
        <is>
          <t>ctl_3</t>
        </is>
      </c>
      <c r="B33" s="13" t="n">
        <v>60</v>
      </c>
      <c r="C33" s="13" t="inlineStr">
        <is>
          <t>n</t>
        </is>
      </c>
    </row>
    <row r="34">
      <c r="A34" s="13" t="inlineStr">
        <is>
          <t>sor_4</t>
        </is>
      </c>
      <c r="B34" s="13" t="n">
        <v>90</v>
      </c>
      <c r="C34" s="13" t="inlineStr">
        <is>
          <t>n</t>
        </is>
      </c>
    </row>
    <row r="35">
      <c r="A35" s="13" t="inlineStr">
        <is>
          <t>ent_4</t>
        </is>
      </c>
      <c r="B35" s="13" t="n">
        <v>70</v>
      </c>
      <c r="C35" s="13" t="inlineStr">
        <is>
          <t>n</t>
        </is>
      </c>
    </row>
    <row r="36">
      <c r="A36" s="13" t="inlineStr">
        <is>
          <t>smo_4</t>
        </is>
      </c>
      <c r="B36" s="13" t="n">
        <v>60</v>
      </c>
      <c r="C36" s="13" t="inlineStr">
        <is>
          <t>n</t>
        </is>
      </c>
    </row>
    <row r="37">
      <c r="A37" s="13" t="inlineStr">
        <is>
          <t>val_4</t>
        </is>
      </c>
      <c r="B37" s="13" t="n">
        <v>384</v>
      </c>
      <c r="C37" s="13" t="inlineStr">
        <is>
          <t>n</t>
        </is>
      </c>
    </row>
    <row r="38">
      <c r="A38" s="13" t="inlineStr">
        <is>
          <t>vm_4</t>
        </is>
      </c>
      <c r="B38" s="13" t="n">
        <v>3</v>
      </c>
      <c r="C38" s="13" t="inlineStr">
        <is>
          <t>n</t>
        </is>
      </c>
    </row>
    <row r="39">
      <c r="A39" s="13" t="inlineStr">
        <is>
          <t>tr_4</t>
        </is>
      </c>
      <c r="B39" s="13" t="n">
        <v>1.5</v>
      </c>
      <c r="C39" s="13" t="inlineStr">
        <is>
          <t>n</t>
        </is>
      </c>
    </row>
    <row r="40">
      <c r="A40" s="13" t="inlineStr">
        <is>
          <t>dms_4</t>
        </is>
      </c>
      <c r="B40" s="13" t="n">
        <v>20</v>
      </c>
      <c r="C40" s="13" t="inlineStr">
        <is>
          <t>n</t>
        </is>
      </c>
    </row>
    <row r="41">
      <c r="A41" s="13" t="inlineStr">
        <is>
          <t>ctl_4</t>
        </is>
      </c>
      <c r="B41" s="13" t="n">
        <v>20</v>
      </c>
      <c r="C41" s="13" t="inlineStr">
        <is>
          <t>n</t>
        </is>
      </c>
    </row>
    <row r="42">
      <c r="A42" s="13" t="inlineStr">
        <is>
          <t>sec_0</t>
        </is>
      </c>
      <c r="B42" s="13" t="n">
        <v>30</v>
      </c>
      <c r="C42" s="13" t="inlineStr">
        <is>
          <t>n</t>
        </is>
      </c>
    </row>
    <row r="43">
      <c r="A43" s="13" t="inlineStr">
        <is>
          <t>min_0</t>
        </is>
      </c>
      <c r="B43" s="13" t="n">
        <v>90</v>
      </c>
      <c r="C43" s="13" t="inlineStr">
        <is>
          <t>n</t>
        </is>
      </c>
    </row>
    <row r="44">
      <c r="A44" s="13" t="inlineStr">
        <is>
          <t>ale_0</t>
        </is>
      </c>
      <c r="B44" s="13" t="n">
        <v>105</v>
      </c>
      <c r="C44" s="13" t="inlineStr">
        <is>
          <t>n</t>
        </is>
      </c>
    </row>
    <row r="45">
      <c r="A45" s="13" t="inlineStr">
        <is>
          <t>max_0</t>
        </is>
      </c>
      <c r="B45" s="13" t="n">
        <v>300</v>
      </c>
      <c r="C45" s="13" t="inlineStr">
        <is>
          <t>n</t>
        </is>
      </c>
    </row>
    <row r="46">
      <c r="A46" s="13" t="inlineStr">
        <is>
          <t>eca_0</t>
        </is>
      </c>
      <c r="B46" s="13" t="n">
        <v>-150</v>
      </c>
      <c r="C46" s="13" t="inlineStr">
        <is>
          <t>n</t>
        </is>
      </c>
    </row>
    <row r="47">
      <c r="A47" s="13" t="inlineStr">
        <is>
          <t>sec_1</t>
        </is>
      </c>
      <c r="B47" s="13" t="n">
        <v>24</v>
      </c>
      <c r="C47" s="13" t="inlineStr">
        <is>
          <t>n</t>
        </is>
      </c>
    </row>
    <row r="48">
      <c r="A48" s="13" t="inlineStr">
        <is>
          <t>min_1</t>
        </is>
      </c>
      <c r="B48" s="13" t="n">
        <v>120</v>
      </c>
      <c r="C48" s="13" t="inlineStr">
        <is>
          <t>n</t>
        </is>
      </c>
    </row>
    <row r="49">
      <c r="A49" s="13" t="inlineStr">
        <is>
          <t>ale_1</t>
        </is>
      </c>
      <c r="B49" s="13" t="n">
        <v>120</v>
      </c>
      <c r="C49" s="13" t="inlineStr">
        <is>
          <t>n</t>
        </is>
      </c>
    </row>
    <row r="50">
      <c r="A50" s="13" t="inlineStr">
        <is>
          <t>max_1</t>
        </is>
      </c>
      <c r="B50" s="13" t="n">
        <v>456</v>
      </c>
      <c r="C50" s="13" t="inlineStr">
        <is>
          <t>n</t>
        </is>
      </c>
    </row>
    <row r="51">
      <c r="A51" s="13" t="inlineStr">
        <is>
          <t>eca_1</t>
        </is>
      </c>
      <c r="B51" s="13" t="n">
        <v>-276</v>
      </c>
      <c r="C51" s="13" t="inlineStr">
        <is>
          <t>n</t>
        </is>
      </c>
    </row>
    <row r="52">
      <c r="A52" s="13" t="inlineStr">
        <is>
          <t>sec_2</t>
        </is>
      </c>
      <c r="B52" s="13" t="n">
        <v>3</v>
      </c>
      <c r="C52" s="13" t="inlineStr">
        <is>
          <t>n</t>
        </is>
      </c>
    </row>
    <row r="53">
      <c r="A53" s="13" t="inlineStr">
        <is>
          <t>min_2</t>
        </is>
      </c>
      <c r="B53" s="13" t="n">
        <v>7</v>
      </c>
      <c r="C53" s="13" t="inlineStr">
        <is>
          <t>n</t>
        </is>
      </c>
    </row>
    <row r="54">
      <c r="A54" s="13" t="inlineStr">
        <is>
          <t>ale_2</t>
        </is>
      </c>
      <c r="B54" s="13" t="n">
        <v>8</v>
      </c>
      <c r="C54" s="13" t="inlineStr">
        <is>
          <t>n</t>
        </is>
      </c>
    </row>
    <row r="55">
      <c r="A55" s="13" t="inlineStr">
        <is>
          <t>max_2</t>
        </is>
      </c>
      <c r="B55" s="13" t="n">
        <v>21</v>
      </c>
      <c r="C55" s="13" t="inlineStr">
        <is>
          <t>n</t>
        </is>
      </c>
    </row>
    <row r="56">
      <c r="A56" s="13" t="inlineStr">
        <is>
          <t>eca_2</t>
        </is>
      </c>
      <c r="B56" s="13" t="n">
        <v>39</v>
      </c>
      <c r="C56" s="13" t="inlineStr">
        <is>
          <t>n</t>
        </is>
      </c>
    </row>
    <row r="57">
      <c r="A57" s="13" t="inlineStr">
        <is>
          <t>position</t>
        </is>
      </c>
      <c r="B57" s="13" t="n">
        <v>230</v>
      </c>
      <c r="C57" s="13" t="inlineStr">
        <is>
          <t>n</t>
        </is>
      </c>
    </row>
    <row r="58">
      <c r="A58" s="13" t="inlineStr">
        <is>
          <t>besoin</t>
        </is>
      </c>
      <c r="B58" s="13" t="n">
        <v>356</v>
      </c>
      <c r="C58" s="13" t="inlineStr">
        <is>
          <t>n</t>
        </is>
      </c>
    </row>
    <row r="59">
      <c r="A59" s="13" t="inlineStr">
        <is>
          <t>ncolis</t>
        </is>
      </c>
      <c r="B59" s="13" t="n">
        <v>30</v>
      </c>
      <c r="C59" s="13" t="inlineStr">
        <is>
          <t>n</t>
        </is>
      </c>
    </row>
    <row r="60">
      <c r="A60" s="13" t="inlineStr">
        <is>
          <t>qcolis</t>
        </is>
      </c>
      <c r="B60" s="13" t="n">
        <v>360</v>
      </c>
      <c r="C60" s="13" t="inlineStr">
        <is>
          <t>n</t>
        </is>
      </c>
    </row>
    <row r="61">
      <c r="A61" s="13" t="inlineStr">
        <is>
          <t>ecart_lit</t>
        </is>
      </c>
      <c r="B61" s="13" t="n">
        <v>-8</v>
      </c>
      <c r="C61" s="13" t="inlineStr">
        <is>
          <t>n</t>
        </is>
      </c>
    </row>
    <row r="62">
      <c r="A62" s="13" t="inlineStr">
        <is>
          <t>couverture</t>
        </is>
      </c>
      <c r="B62" s="13" t="n">
        <v>60</v>
      </c>
      <c r="C62" s="13" t="inlineStr">
        <is>
          <t>n</t>
        </is>
      </c>
    </row>
    <row r="63">
      <c r="A63" s="13" t="inlineStr">
        <is>
          <t>liberer</t>
        </is>
      </c>
      <c r="B63" s="13" t="n">
        <v>1482</v>
      </c>
      <c r="C63" s="13" t="inlineStr">
        <is>
          <t>n</t>
        </is>
      </c>
    </row>
    <row r="64">
      <c r="A64" s="13" t="inlineStr">
        <is>
          <t>volume</t>
        </is>
      </c>
      <c r="B64" s="13" t="n">
        <v>3</v>
      </c>
      <c r="C64" s="13" t="inlineStr">
        <is>
          <t>n</t>
        </is>
      </c>
    </row>
    <row r="65">
      <c r="A65" s="13" t="inlineStr">
        <is>
          <t>q1</t>
        </is>
      </c>
      <c r="B65" s="13" t="inlineStr">
        <is>
          <t>AQUARIUM 60 L EN KIT</t>
        </is>
      </c>
      <c r="C65" s="13" t="inlineStr">
        <is>
          <t>t</t>
        </is>
      </c>
    </row>
    <row r="66">
      <c r="A66" s="13" t="inlineStr">
        <is>
          <t>q2</t>
        </is>
      </c>
      <c r="B66" s="13" t="inlineStr">
        <is>
          <t>FRIANDISES CHAT 60 G</t>
        </is>
      </c>
      <c r="C66" s="13" t="inlineStr">
        <is>
          <t>t</t>
        </is>
      </c>
    </row>
    <row r="67">
      <c r="A67" s="13" t="inlineStr">
        <is>
          <t>q3</t>
        </is>
      </c>
      <c r="B67" s="13" t="inlineStr">
        <is>
          <t>LITIÈRE MINÉRALE 10 L</t>
        </is>
      </c>
      <c r="C67" s="13" t="inlineStr">
        <is>
          <t>t</t>
        </is>
      </c>
    </row>
    <row r="68">
      <c r="A68" s="13" t="inlineStr">
        <is>
          <t>q4</t>
        </is>
      </c>
      <c r="B68" s="13" t="inlineStr">
        <is>
          <t>ON AUGMENTE LA FRÉQUENCE DE LIVRAISON</t>
        </is>
      </c>
      <c r="C68" s="13" t="inlineStr">
        <is>
          <t>t</t>
        </is>
      </c>
    </row>
  </sheetData>
  <sheetProtection selectLockedCells="0" selectUnlockedCells="0" sheet="1" objects="0" insertRows="1" insertHyperlinks="1" autoFilter="1" scenarios="0" formatColumns="1" deleteColumns="1" insertColumns="1" pivotTables="1" deleteRows="1" formatCells="1" formatRows="1" sort="1" password="EC2B"/>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2026-08-21T10:03:56Z</dcterms:created>
  <dcterms:modified xmlns:dcterms="http://purl.org/dc/terms/" xmlns:xsi="http://www.w3.org/2001/XMLSchema-instance" xsi:type="dcterms:W3CDTF">2026-08-21T10:03:56Z</dcterms:modified>
</cp:coreProperties>
</file>